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l2VzCA4deToSqfl5DGQ5pwmDjeh/gUzOVg64ppkZPJzm0c+i2sVQMNeqEHv847L/JPRS4Ju/65VDTiXlfxKTQ==" workbookSaltValue="fzrsHDU+7xzvBszqT7tcL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<sst xmlns="http://schemas.openxmlformats.org/spreadsheetml/2006/main" count="220" uniqueCount="107">
  <si>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</si>
  <si>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</si>
  <si>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</si>
  <si>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</si>
  <si>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</si>
  <si>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</si>
  <si>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</si>
  <si>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</si>
  <si>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</si>
  <si>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</si>
  <si>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</si>
  <si>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</si>
  <si>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</si>
  <si>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</si>
  <si>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</si>
  <si>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</si>
  <si>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</si>
  <si>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</si>
  <si>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</si>
  <si>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</si>
  <si>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</si>
  <si>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</si>
  <si>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</si>
  <si>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</si>
  <si>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</si>
  <si>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</si>
  <si>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</si>
  <si>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</si>
  <si>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</si>
  <si>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</si>
  <si>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</si>
  <si>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</si>
  <si>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</si>
  <si>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</si>
  <si>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</si>
  <si>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</si>
  <si>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</si>
  <si>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</si>
  <si>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</si>
  <si>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</si>
  <si>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</si>
  <si>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</si>
  <si>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</si>
  <si>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</si>
  <si>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</si>
  <si>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</si>
  <si>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</si>
  <si>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</si>
  <si>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</si>
  <si>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</si>
  <si>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</si>
  <si>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</si>
  <si>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</si>
  <si>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</si>
  <si>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</si>
  <si>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</si>
  <si>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</si>
  <si>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</si>
  <si>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</si>
  <si>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</si>
  <si>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</si>
  <si>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</si>
  <si>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</si>
  <si>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</si>
  <si>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</si>
  <si>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</si>
  <si>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</si>
  <si>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</si>
  <si>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</si>
  <si>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</si>
  <si>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</si>
  <si>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</si>
  <si>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</si>
  <si>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</si>
  <si>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</si>
  <si>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</si>
  <si>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</si>
  <si>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</si>
  <si>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</si>
  <si>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</si>
  <si>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</si>
  <si>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</si>
  <si>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</si>
  <si>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</si>
  <si>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</si>
  <si>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</si>
  <si>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</si>
  <si>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</si>
  <si>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</si>
  <si>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</si>
  <si>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</si>
  <si>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</si>
  <si>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</si>
  <si>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</si>
  <si>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</si>
  <si>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</si>
  <si>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</si>
  <si>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</si>
  <si>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</si>
  <si>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</si>
  <si>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</si>
  <si>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</si>
  <si>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</si>
  <si>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</si>
  <si>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近年、人口減少に伴い給水収益も減少傾向にあるため、経費削減を行いながらも、料金の改正を視野に入れた収支計画に沿って事業を進めていく必要がある。また、本町では管路の老朽化による漏水が著しく、有収率が全国平均・類似団体共に平均を大きく下回っており、その改善が喫緊の課題となっている。今後、国の交付金を活用しながら、計画的に既存施設の更新・維持補修に努め、有収率の向上を目指していく。</t>
    <rPh sb="40" eb="42">
      <t>カイセイ</t>
    </rPh>
    <phoneticPr fontId="4"/>
  </si>
  <si>
    <t>管路経年化率の状況については全国平均・類似団体共に平均を大きく上回っている。本町には「王城寺原演習場」という防衛省の施設があり、交付金を財源とし、計画的に老朽管の更新を行うこととしている。</t>
    <phoneticPr fontId="4"/>
  </si>
  <si>
    <t>経常収支比率は100％を上回っており、累積欠損金が発生していないことから、事業運営は比較的良好であるといえる。しかしながら、近年、人口減少に伴い水需要が減少傾向にあることから、収益も減少していくものと予測している。今後、老朽化した施設の更新が増加していくことから、経費削減等の経営努力を続けていきながら、料金改正を検討していく。</t>
    <rPh sb="4" eb="5">
      <t>ヒ</t>
    </rPh>
    <rPh sb="62" eb="64">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</si>
</sst>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0.24</c:v>
                </c:pt>
                <c:pt idx="1">
                  <c:v>0</c:v>
                </c:pt>
                <c:pt idx="2">
                  <c:v>0</c:v>
                </c:pt>
                <c:pt idx="3" formatCode="#,##0.00;&quot;△&quot;#,##0.00;&quot;-&quot;">
                  <c:v>0.25</c:v>
                </c:pt>
                <c:pt idx="4" formatCode="#,##0.00;&quot;△&quot;#,##0.00;&quot;-&quot;">
                  <c:v>1.26</c:v>
                </c:pt>
              </c:numCache>
            </c:numRef>
          </c:val>
          <c:extLst xmlns:c16r2="http://schemas.microsoft.com/office/drawing/2015/06/chart">
            <c:ext xmlns:c16="http://schemas.microsoft.com/office/drawing/2014/chart" uri="{C3380CC4-5D6E-409C-BE32-E72D297353CC}">
              <c16:uniqueId val="{00000000-03A5-4941-8811-3C6ABFD82BF3}"/>
            </c:ext>
          </c:extLst>
        </c:ser>
        <c:dLbls>
          <c:showLegendKey val="0"/>
          <c:showVal val="0"/>
          <c:showCatName val="0"/>
          <c:showSerName val="0"/>
          <c:showPercent val="0"/>
          <c:showBubbleSize val="0"/>
        </c:dLbls>
        <c:gapWidth val="150"/>
        <c:axId val="41807872"/>
        <c:axId val="418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03A5-4941-8811-3C6ABFD82BF3}"/>
            </c:ext>
          </c:extLst>
        </c:ser>
        <c:dLbls>
          <c:showLegendKey val="0"/>
          <c:showVal val="0"/>
          <c:showCatName val="0"/>
          <c:showSerName val="0"/>
          <c:showPercent val="0"/>
          <c:showBubbleSize val="0"/>
        </c:dLbls>
        <c:marker val="1"/>
        <c:smooth val="0"/>
        <c:axId val="41807872"/>
        <c:axId val="41809792"/>
      </c:lineChart>
      <c:dateAx>
        <c:axId val="41807872"/>
        <c:scaling>
          <c:orientation val="minMax"/>
        </c:scaling>
        <c:delete val="1"/>
        <c:axPos val="b"/>
        <c:numFmt formatCode="ge" sourceLinked="1"/>
        <c:majorTickMark val="none"/>
        <c:minorTickMark val="none"/>
        <c:tickLblPos val="none"/>
        <c:crossAx val="41809792"/>
        <c:crosses val="autoZero"/>
        <c:auto val="1"/>
        <c:lblOffset val="100"/>
        <c:baseTimeUnit val="years"/>
      </c:dateAx>
      <c:valAx>
        <c:axId val="41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83.38</c:v>
                </c:pt>
                <c:pt idx="1">
                  <c:v>83.96</c:v>
                </c:pt>
                <c:pt idx="2">
                  <c:v>84.55</c:v>
                </c:pt>
                <c:pt idx="3">
                  <c:v>86.33</c:v>
                </c:pt>
                <c:pt idx="4">
                  <c:v>83.64</c:v>
                </c:pt>
              </c:numCache>
            </c:numRef>
          </c:val>
          <c:extLst xmlns:c16r2="http://schemas.microsoft.com/office/drawing/2015/06/chart">
            <c:ext xmlns:c16="http://schemas.microsoft.com/office/drawing/2014/chart" uri="{C3380CC4-5D6E-409C-BE32-E72D297353CC}">
              <c16:uniqueId val="{00000000-07ED-4C25-8207-82BD00D0C73D}"/>
            </c:ext>
          </c:extLst>
        </c:ser>
        <c:dLbls>
          <c:showLegendKey val="0"/>
          <c:showVal val="0"/>
          <c:showCatName val="0"/>
          <c:showSerName val="0"/>
          <c:showPercent val="0"/>
          <c:showBubbleSize val="0"/>
        </c:dLbls>
        <c:gapWidth val="150"/>
        <c:axId val="185872384"/>
        <c:axId val="185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07ED-4C25-8207-82BD00D0C73D}"/>
            </c:ext>
          </c:extLst>
        </c:ser>
        <c:dLbls>
          <c:showLegendKey val="0"/>
          <c:showVal val="0"/>
          <c:showCatName val="0"/>
          <c:showSerName val="0"/>
          <c:showPercent val="0"/>
          <c:showBubbleSize val="0"/>
        </c:dLbls>
        <c:marker val="1"/>
        <c:smooth val="0"/>
        <c:axId val="185872384"/>
        <c:axId val="185874304"/>
      </c:lineChart>
      <c:dateAx>
        <c:axId val="185872384"/>
        <c:scaling>
          <c:orientation val="minMax"/>
        </c:scaling>
        <c:delete val="1"/>
        <c:axPos val="b"/>
        <c:numFmt formatCode="ge" sourceLinked="1"/>
        <c:majorTickMark val="none"/>
        <c:minorTickMark val="none"/>
        <c:tickLblPos val="none"/>
        <c:crossAx val="185874304"/>
        <c:crosses val="autoZero"/>
        <c:auto val="1"/>
        <c:lblOffset val="100"/>
        <c:baseTimeUnit val="years"/>
      </c:dateAx>
      <c:valAx>
        <c:axId val="185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62.92</c:v>
                </c:pt>
                <c:pt idx="1">
                  <c:v>63.4</c:v>
                </c:pt>
                <c:pt idx="2">
                  <c:v>62.55</c:v>
                </c:pt>
                <c:pt idx="3">
                  <c:v>61.09</c:v>
                </c:pt>
                <c:pt idx="4">
                  <c:v>62.2</c:v>
                </c:pt>
              </c:numCache>
            </c:numRef>
          </c:val>
          <c:extLst xmlns:c16r2="http://schemas.microsoft.com/office/drawing/2015/06/chart">
            <c:ext xmlns:c16="http://schemas.microsoft.com/office/drawing/2014/chart" uri="{C3380CC4-5D6E-409C-BE32-E72D297353CC}">
              <c16:uniqueId val="{00000000-78F9-4033-8FEB-3C91F7EE0032}"/>
            </c:ext>
          </c:extLst>
        </c:ser>
        <c:dLbls>
          <c:showLegendKey val="0"/>
          <c:showVal val="0"/>
          <c:showCatName val="0"/>
          <c:showSerName val="0"/>
          <c:showPercent val="0"/>
          <c:showBubbleSize val="0"/>
        </c:dLbls>
        <c:gapWidth val="150"/>
        <c:axId val="185909632"/>
        <c:axId val="1859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78F9-4033-8FEB-3C91F7EE0032}"/>
            </c:ext>
          </c:extLst>
        </c:ser>
        <c:dLbls>
          <c:showLegendKey val="0"/>
          <c:showVal val="0"/>
          <c:showCatName val="0"/>
          <c:showSerName val="0"/>
          <c:showPercent val="0"/>
          <c:showBubbleSize val="0"/>
        </c:dLbls>
        <c:marker val="1"/>
        <c:smooth val="0"/>
        <c:axId val="185909632"/>
        <c:axId val="185911552"/>
      </c:lineChart>
      <c:dateAx>
        <c:axId val="185909632"/>
        <c:scaling>
          <c:orientation val="minMax"/>
        </c:scaling>
        <c:delete val="1"/>
        <c:axPos val="b"/>
        <c:numFmt formatCode="ge" sourceLinked="1"/>
        <c:majorTickMark val="none"/>
        <c:minorTickMark val="none"/>
        <c:tickLblPos val="none"/>
        <c:crossAx val="185911552"/>
        <c:crosses val="autoZero"/>
        <c:auto val="1"/>
        <c:lblOffset val="100"/>
        <c:baseTimeUnit val="years"/>
      </c:dateAx>
      <c:valAx>
        <c:axId val="185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99.45</c:v>
                </c:pt>
                <c:pt idx="1">
                  <c:v>111.73</c:v>
                </c:pt>
                <c:pt idx="2">
                  <c:v>110.37</c:v>
                </c:pt>
                <c:pt idx="3">
                  <c:v>110.47</c:v>
                </c:pt>
                <c:pt idx="4">
                  <c:v>102.95</c:v>
                </c:pt>
              </c:numCache>
            </c:numRef>
          </c:val>
          <c:extLst xmlns:c16r2="http://schemas.microsoft.com/office/drawing/2015/06/chart">
            <c:ext xmlns:c16="http://schemas.microsoft.com/office/drawing/2014/chart" uri="{C3380CC4-5D6E-409C-BE32-E72D297353CC}">
              <c16:uniqueId val="{00000000-4967-473F-9B2E-AD6AD70DD12B}"/>
            </c:ext>
          </c:extLst>
        </c:ser>
        <c:dLbls>
          <c:showLegendKey val="0"/>
          <c:showVal val="0"/>
          <c:showCatName val="0"/>
          <c:showSerName val="0"/>
          <c:showPercent val="0"/>
          <c:showBubbleSize val="0"/>
        </c:dLbls>
        <c:gapWidth val="150"/>
        <c:axId val="43131264"/>
        <c:axId val="43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967-473F-9B2E-AD6AD70DD12B}"/>
            </c:ext>
          </c:extLst>
        </c:ser>
        <c:dLbls>
          <c:showLegendKey val="0"/>
          <c:showVal val="0"/>
          <c:showCatName val="0"/>
          <c:showSerName val="0"/>
          <c:showPercent val="0"/>
          <c:showBubbleSize val="0"/>
        </c:dLbls>
        <c:marker val="1"/>
        <c:smooth val="0"/>
        <c:axId val="43131264"/>
        <c:axId val="43133184"/>
      </c:lineChart>
      <c:dateAx>
        <c:axId val="43131264"/>
        <c:scaling>
          <c:orientation val="minMax"/>
        </c:scaling>
        <c:delete val="1"/>
        <c:axPos val="b"/>
        <c:numFmt formatCode="ge" sourceLinked="1"/>
        <c:majorTickMark val="none"/>
        <c:minorTickMark val="none"/>
        <c:tickLblPos val="none"/>
        <c:crossAx val="43133184"/>
        <c:crosses val="autoZero"/>
        <c:auto val="1"/>
        <c:lblOffset val="100"/>
        <c:baseTimeUnit val="years"/>
      </c:dateAx>
      <c:valAx>
        <c:axId val="4313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46.88</c:v>
                </c:pt>
                <c:pt idx="1">
                  <c:v>48.5</c:v>
                </c:pt>
                <c:pt idx="2">
                  <c:v>50.39</c:v>
                </c:pt>
                <c:pt idx="3">
                  <c:v>51.91</c:v>
                </c:pt>
                <c:pt idx="4">
                  <c:v>50.29</c:v>
                </c:pt>
              </c:numCache>
            </c:numRef>
          </c:val>
          <c:extLst xmlns:c16r2="http://schemas.microsoft.com/office/drawing/2015/06/chart">
            <c:ext xmlns:c16="http://schemas.microsoft.com/office/drawing/2014/chart" uri="{C3380CC4-5D6E-409C-BE32-E72D297353CC}">
              <c16:uniqueId val="{00000000-B6ED-4AB5-BF87-1E6DCD8CD4D4}"/>
            </c:ext>
          </c:extLst>
        </c:ser>
        <c:dLbls>
          <c:showLegendKey val="0"/>
          <c:showVal val="0"/>
          <c:showCatName val="0"/>
          <c:showSerName val="0"/>
          <c:showPercent val="0"/>
          <c:showBubbleSize val="0"/>
        </c:dLbls>
        <c:gapWidth val="150"/>
        <c:axId val="43184896"/>
        <c:axId val="431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B6ED-4AB5-BF87-1E6DCD8CD4D4}"/>
            </c:ext>
          </c:extLst>
        </c:ser>
        <c:dLbls>
          <c:showLegendKey val="0"/>
          <c:showVal val="0"/>
          <c:showCatName val="0"/>
          <c:showSerName val="0"/>
          <c:showPercent val="0"/>
          <c:showBubbleSize val="0"/>
        </c:dLbls>
        <c:marker val="1"/>
        <c:smooth val="0"/>
        <c:axId val="43184896"/>
        <c:axId val="43186816"/>
      </c:lineChart>
      <c:dateAx>
        <c:axId val="43184896"/>
        <c:scaling>
          <c:orientation val="minMax"/>
        </c:scaling>
        <c:delete val="1"/>
        <c:axPos val="b"/>
        <c:numFmt formatCode="ge" sourceLinked="1"/>
        <c:majorTickMark val="none"/>
        <c:minorTickMark val="none"/>
        <c:tickLblPos val="none"/>
        <c:crossAx val="43186816"/>
        <c:crosses val="autoZero"/>
        <c:auto val="1"/>
        <c:lblOffset val="100"/>
        <c:baseTimeUnit val="years"/>
      </c:dateAx>
      <c:valAx>
        <c:axId val="43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61.16</c:v>
                </c:pt>
                <c:pt idx="1">
                  <c:v>61.07</c:v>
                </c:pt>
                <c:pt idx="2">
                  <c:v>61.04</c:v>
                </c:pt>
                <c:pt idx="3">
                  <c:v>60.79</c:v>
                </c:pt>
                <c:pt idx="4">
                  <c:v>60.54</c:v>
                </c:pt>
              </c:numCache>
            </c:numRef>
          </c:val>
          <c:extLst xmlns:c16r2="http://schemas.microsoft.com/office/drawing/2015/06/chart">
            <c:ext xmlns:c16="http://schemas.microsoft.com/office/drawing/2014/chart" uri="{C3380CC4-5D6E-409C-BE32-E72D297353CC}">
              <c16:uniqueId val="{00000000-33C0-45C3-A8A5-38572E8167F3}"/>
            </c:ext>
          </c:extLst>
        </c:ser>
        <c:dLbls>
          <c:showLegendKey val="0"/>
          <c:showVal val="0"/>
          <c:showCatName val="0"/>
          <c:showSerName val="0"/>
          <c:showPercent val="0"/>
          <c:showBubbleSize val="0"/>
        </c:dLbls>
        <c:gapWidth val="150"/>
        <c:axId val="180910720"/>
        <c:axId val="1809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33C0-45C3-A8A5-38572E8167F3}"/>
            </c:ext>
          </c:extLst>
        </c:ser>
        <c:dLbls>
          <c:showLegendKey val="0"/>
          <c:showVal val="0"/>
          <c:showCatName val="0"/>
          <c:showSerName val="0"/>
          <c:showPercent val="0"/>
          <c:showBubbleSize val="0"/>
        </c:dLbls>
        <c:marker val="1"/>
        <c:smooth val="0"/>
        <c:axId val="180910720"/>
        <c:axId val="180916992"/>
      </c:lineChart>
      <c:dateAx>
        <c:axId val="180910720"/>
        <c:scaling>
          <c:orientation val="minMax"/>
        </c:scaling>
        <c:delete val="1"/>
        <c:axPos val="b"/>
        <c:numFmt formatCode="ge" sourceLinked="1"/>
        <c:majorTickMark val="none"/>
        <c:minorTickMark val="none"/>
        <c:tickLblPos val="none"/>
        <c:crossAx val="180916992"/>
        <c:crosses val="autoZero"/>
        <c:auto val="1"/>
        <c:lblOffset val="100"/>
        <c:baseTimeUnit val="years"/>
      </c:dateAx>
      <c:valAx>
        <c:axId val="1809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63-4103-A040-B2701705BF6C}"/>
            </c:ext>
          </c:extLst>
        </c:ser>
        <c:dLbls>
          <c:showLegendKey val="0"/>
          <c:showVal val="0"/>
          <c:showCatName val="0"/>
          <c:showSerName val="0"/>
          <c:showPercent val="0"/>
          <c:showBubbleSize val="0"/>
        </c:dLbls>
        <c:gapWidth val="150"/>
        <c:axId val="180956544"/>
        <c:axId val="180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4363-4103-A040-B2701705BF6C}"/>
            </c:ext>
          </c:extLst>
        </c:ser>
        <c:dLbls>
          <c:showLegendKey val="0"/>
          <c:showVal val="0"/>
          <c:showCatName val="0"/>
          <c:showSerName val="0"/>
          <c:showPercent val="0"/>
          <c:showBubbleSize val="0"/>
        </c:dLbls>
        <c:marker val="1"/>
        <c:smooth val="0"/>
        <c:axId val="180956544"/>
        <c:axId val="180958720"/>
      </c:lineChart>
      <c:dateAx>
        <c:axId val="180956544"/>
        <c:scaling>
          <c:orientation val="minMax"/>
        </c:scaling>
        <c:delete val="1"/>
        <c:axPos val="b"/>
        <c:numFmt formatCode="ge" sourceLinked="1"/>
        <c:majorTickMark val="none"/>
        <c:minorTickMark val="none"/>
        <c:tickLblPos val="none"/>
        <c:crossAx val="180958720"/>
        <c:crosses val="autoZero"/>
        <c:auto val="1"/>
        <c:lblOffset val="100"/>
        <c:baseTimeUnit val="years"/>
      </c:dateAx>
      <c:valAx>
        <c:axId val="18095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219.28</c:v>
                </c:pt>
                <c:pt idx="1">
                  <c:v>258.42</c:v>
                </c:pt>
                <c:pt idx="2">
                  <c:v>498.41</c:v>
                </c:pt>
                <c:pt idx="3">
                  <c:v>248.01</c:v>
                </c:pt>
                <c:pt idx="4">
                  <c:v>193.06</c:v>
                </c:pt>
              </c:numCache>
            </c:numRef>
          </c:val>
          <c:extLst xmlns:c16r2="http://schemas.microsoft.com/office/drawing/2015/06/chart">
            <c:ext xmlns:c16="http://schemas.microsoft.com/office/drawing/2014/chart" uri="{C3380CC4-5D6E-409C-BE32-E72D297353CC}">
              <c16:uniqueId val="{00000000-5A0D-4CCA-AE62-984BF0451E29}"/>
            </c:ext>
          </c:extLst>
        </c:ser>
        <c:dLbls>
          <c:showLegendKey val="0"/>
          <c:showVal val="0"/>
          <c:showCatName val="0"/>
          <c:showSerName val="0"/>
          <c:showPercent val="0"/>
          <c:showBubbleSize val="0"/>
        </c:dLbls>
        <c:gapWidth val="150"/>
        <c:axId val="185729408"/>
        <c:axId val="1857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5A0D-4CCA-AE62-984BF0451E29}"/>
            </c:ext>
          </c:extLst>
        </c:ser>
        <c:dLbls>
          <c:showLegendKey val="0"/>
          <c:showVal val="0"/>
          <c:showCatName val="0"/>
          <c:showSerName val="0"/>
          <c:showPercent val="0"/>
          <c:showBubbleSize val="0"/>
        </c:dLbls>
        <c:marker val="1"/>
        <c:smooth val="0"/>
        <c:axId val="185729408"/>
        <c:axId val="185731328"/>
      </c:lineChart>
      <c:dateAx>
        <c:axId val="185729408"/>
        <c:scaling>
          <c:orientation val="minMax"/>
        </c:scaling>
        <c:delete val="1"/>
        <c:axPos val="b"/>
        <c:numFmt formatCode="ge" sourceLinked="1"/>
        <c:majorTickMark val="none"/>
        <c:minorTickMark val="none"/>
        <c:tickLblPos val="none"/>
        <c:crossAx val="185731328"/>
        <c:crosses val="autoZero"/>
        <c:auto val="1"/>
        <c:lblOffset val="100"/>
        <c:baseTimeUnit val="years"/>
      </c:dateAx>
      <c:valAx>
        <c:axId val="18573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215.87</c:v>
                </c:pt>
                <c:pt idx="1">
                  <c:v>199.98</c:v>
                </c:pt>
                <c:pt idx="2">
                  <c:v>189.01</c:v>
                </c:pt>
                <c:pt idx="3">
                  <c:v>176.3</c:v>
                </c:pt>
                <c:pt idx="4">
                  <c:v>246.73</c:v>
                </c:pt>
              </c:numCache>
            </c:numRef>
          </c:val>
          <c:extLst xmlns:c16r2="http://schemas.microsoft.com/office/drawing/2015/06/chart">
            <c:ext xmlns:c16="http://schemas.microsoft.com/office/drawing/2014/chart" uri="{C3380CC4-5D6E-409C-BE32-E72D297353CC}">
              <c16:uniqueId val="{00000000-534C-4C2F-BBD6-6A7901D205E4}"/>
            </c:ext>
          </c:extLst>
        </c:ser>
        <c:dLbls>
          <c:showLegendKey val="0"/>
          <c:showVal val="0"/>
          <c:showCatName val="0"/>
          <c:showSerName val="0"/>
          <c:showPercent val="0"/>
          <c:showBubbleSize val="0"/>
        </c:dLbls>
        <c:gapWidth val="150"/>
        <c:axId val="185758464"/>
        <c:axId val="1857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34C-4C2F-BBD6-6A7901D205E4}"/>
            </c:ext>
          </c:extLst>
        </c:ser>
        <c:dLbls>
          <c:showLegendKey val="0"/>
          <c:showVal val="0"/>
          <c:showCatName val="0"/>
          <c:showSerName val="0"/>
          <c:showPercent val="0"/>
          <c:showBubbleSize val="0"/>
        </c:dLbls>
        <c:marker val="1"/>
        <c:smooth val="0"/>
        <c:axId val="185758464"/>
        <c:axId val="185760384"/>
      </c:lineChart>
      <c:dateAx>
        <c:axId val="185758464"/>
        <c:scaling>
          <c:orientation val="minMax"/>
        </c:scaling>
        <c:delete val="1"/>
        <c:axPos val="b"/>
        <c:numFmt formatCode="ge" sourceLinked="1"/>
        <c:majorTickMark val="none"/>
        <c:minorTickMark val="none"/>
        <c:tickLblPos val="none"/>
        <c:crossAx val="185760384"/>
        <c:crosses val="autoZero"/>
        <c:auto val="1"/>
        <c:lblOffset val="100"/>
        <c:baseTimeUnit val="years"/>
      </c:dateAx>
      <c:valAx>
        <c:axId val="18576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92.77</c:v>
                </c:pt>
                <c:pt idx="1">
                  <c:v>111.97</c:v>
                </c:pt>
                <c:pt idx="2">
                  <c:v>111.04</c:v>
                </c:pt>
                <c:pt idx="3">
                  <c:v>103.43</c:v>
                </c:pt>
                <c:pt idx="4">
                  <c:v>101.63</c:v>
                </c:pt>
              </c:numCache>
            </c:numRef>
          </c:val>
          <c:extLst xmlns:c16r2="http://schemas.microsoft.com/office/drawing/2015/06/chart">
            <c:ext xmlns:c16="http://schemas.microsoft.com/office/drawing/2014/chart" uri="{C3380CC4-5D6E-409C-BE32-E72D297353CC}">
              <c16:uniqueId val="{00000000-1519-42B1-BD32-1626FD4891E1}"/>
            </c:ext>
          </c:extLst>
        </c:ser>
        <c:dLbls>
          <c:showLegendKey val="0"/>
          <c:showVal val="0"/>
          <c:showCatName val="0"/>
          <c:showSerName val="0"/>
          <c:showPercent val="0"/>
          <c:showBubbleSize val="0"/>
        </c:dLbls>
        <c:gapWidth val="150"/>
        <c:axId val="185799808"/>
        <c:axId val="1858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1519-42B1-BD32-1626FD4891E1}"/>
            </c:ext>
          </c:extLst>
        </c:ser>
        <c:dLbls>
          <c:showLegendKey val="0"/>
          <c:showVal val="0"/>
          <c:showCatName val="0"/>
          <c:showSerName val="0"/>
          <c:showPercent val="0"/>
          <c:showBubbleSize val="0"/>
        </c:dLbls>
        <c:marker val="1"/>
        <c:smooth val="0"/>
        <c:axId val="185799808"/>
        <c:axId val="185801728"/>
      </c:lineChart>
      <c:dateAx>
        <c:axId val="185799808"/>
        <c:scaling>
          <c:orientation val="minMax"/>
        </c:scaling>
        <c:delete val="1"/>
        <c:axPos val="b"/>
        <c:numFmt formatCode="ge" sourceLinked="1"/>
        <c:majorTickMark val="none"/>
        <c:minorTickMark val="none"/>
        <c:tickLblPos val="none"/>
        <c:crossAx val="185801728"/>
        <c:crosses val="autoZero"/>
        <c:auto val="1"/>
        <c:lblOffset val="100"/>
        <c:baseTimeUnit val="years"/>
      </c:dateAx>
      <c:valAx>
        <c:axId val="1858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216.88</c:v>
                </c:pt>
                <c:pt idx="1">
                  <c:v>179.98</c:v>
                </c:pt>
                <c:pt idx="2">
                  <c:v>181.83</c:v>
                </c:pt>
                <c:pt idx="3">
                  <c:v>195.45</c:v>
                </c:pt>
                <c:pt idx="4">
                  <c:v>199.04</c:v>
                </c:pt>
              </c:numCache>
            </c:numRef>
          </c:val>
          <c:extLst xmlns:c16r2="http://schemas.microsoft.com/office/drawing/2015/06/chart">
            <c:ext xmlns:c16="http://schemas.microsoft.com/office/drawing/2014/chart" uri="{C3380CC4-5D6E-409C-BE32-E72D297353CC}">
              <c16:uniqueId val="{00000000-FE7B-4B1C-B97D-DAFD0C9544CB}"/>
            </c:ext>
          </c:extLst>
        </c:ser>
        <c:dLbls>
          <c:showLegendKey val="0"/>
          <c:showVal val="0"/>
          <c:showCatName val="0"/>
          <c:showSerName val="0"/>
          <c:showPercent val="0"/>
          <c:showBubbleSize val="0"/>
        </c:dLbls>
        <c:gapWidth val="150"/>
        <c:axId val="185835520"/>
        <c:axId val="1858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FE7B-4B1C-B97D-DAFD0C9544CB}"/>
            </c:ext>
          </c:extLst>
        </c:ser>
        <c:dLbls>
          <c:showLegendKey val="0"/>
          <c:showVal val="0"/>
          <c:showCatName val="0"/>
          <c:showSerName val="0"/>
          <c:showPercent val="0"/>
          <c:showBubbleSize val="0"/>
        </c:dLbls>
        <c:marker val="1"/>
        <c:smooth val="0"/>
        <c:axId val="185835520"/>
        <c:axId val="185837440"/>
      </c:lineChart>
      <c:dateAx>
        <c:axId val="185835520"/>
        <c:scaling>
          <c:orientation val="minMax"/>
        </c:scaling>
        <c:delete val="1"/>
        <c:axPos val="b"/>
        <c:numFmt formatCode="ge" sourceLinked="1"/>
        <c:majorTickMark val="none"/>
        <c:minorTickMark val="none"/>
        <c:tickLblPos val="none"/>
        <c:crossAx val="185837440"/>
        <c:crosses val="autoZero"/>
        <c:auto val="1"/>
        <c:lblOffset val="100"/>
        <c:baseTimeUnit val="years"/>
      </c:dateAx>
      <c:valAx>
        <c:axId val="1858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色麻町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6892</v>
      </c>
      <c r="AM8" s="70"/>
      <c r="AN8" s="70"/>
      <c r="AO8" s="70"/>
      <c r="AP8" s="70"/>
      <c r="AQ8" s="70"/>
      <c r="AR8" s="70"/>
      <c r="AS8" s="70"/>
      <c r="AT8" s="66">
        <f>データ!$S$6</f>
        <v>109.28</v>
      </c>
      <c r="AU8" s="67"/>
      <c r="AV8" s="67"/>
      <c r="AW8" s="67"/>
      <c r="AX8" s="67"/>
      <c r="AY8" s="67"/>
      <c r="AZ8" s="67"/>
      <c r="BA8" s="67"/>
      <c r="BB8" s="69">
        <f>データ!$T$6</f>
        <v>63.07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78.02</v>
      </c>
      <c r="J10" s="67"/>
      <c r="K10" s="67"/>
      <c r="L10" s="67"/>
      <c r="M10" s="67"/>
      <c r="N10" s="67"/>
      <c r="O10" s="68"/>
      <c r="P10" s="69">
        <f>データ!$P$6</f>
        <v>99.3</v>
      </c>
      <c r="Q10" s="69"/>
      <c r="R10" s="69"/>
      <c r="S10" s="69"/>
      <c r="T10" s="69"/>
      <c r="U10" s="69"/>
      <c r="V10" s="69"/>
      <c r="W10" s="70">
        <f>データ!$Q$6</f>
        <v>4102</v>
      </c>
      <c r="X10" s="70"/>
      <c r="Y10" s="70"/>
      <c r="Z10" s="70"/>
      <c r="AA10" s="70"/>
      <c r="AB10" s="70"/>
      <c r="AC10" s="70"/>
      <c r="AD10" s="2"/>
      <c r="AE10" s="2"/>
      <c r="AF10" s="2"/>
      <c r="AG10" s="2"/>
      <c r="AH10" s="4"/>
      <c r="AI10" s="4"/>
      <c r="AJ10" s="4"/>
      <c r="AK10" s="4"/>
      <c r="AL10" s="70">
        <f>データ!$U$6</f>
        <v>6813</v>
      </c>
      <c r="AM10" s="70"/>
      <c r="AN10" s="70"/>
      <c r="AO10" s="70"/>
      <c r="AP10" s="70"/>
      <c r="AQ10" s="70"/>
      <c r="AR10" s="70"/>
      <c r="AS10" s="70"/>
      <c r="AT10" s="66">
        <f>データ!$V$6</f>
        <v>43.9</v>
      </c>
      <c r="AU10" s="67"/>
      <c r="AV10" s="67"/>
      <c r="AW10" s="67"/>
      <c r="AX10" s="67"/>
      <c r="AY10" s="67"/>
      <c r="AZ10" s="67"/>
      <c r="BA10" s="67"/>
      <c r="BB10" s="69">
        <f>データ!$W$6</f>
        <v>155.19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XZ8aMeYqvdTCZKDpGwgzBRpilIGPN0n+UhDYsbcQ9TyJqOAUPJo+TprnI+SRbS57nCceiJgrvYFrtQNVNnoPg==" saltValue="hzOBY1PVqZZRhWD/wqIw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44440</v>
      </c>
      <c r="D6" s="34">
        <f t="shared" si="3"/>
        <v>46</v>
      </c>
      <c r="E6" s="34">
        <f t="shared" si="3"/>
        <v>1</v>
      </c>
      <c r="F6" s="34">
        <f t="shared" si="3"/>
        <v>0</v>
      </c>
      <c r="G6" s="34">
        <f t="shared" si="3"/>
        <v>1</v>
      </c>
      <c r="H6" s="34" t="str">
        <f t="shared" si="3"/>
        <v>宮城県　色麻町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78.02</v>
      </c>
      <c r="P6" s="35">
        <f t="shared" si="3"/>
        <v>99.3</v>
      </c>
      <c r="Q6" s="35">
        <f t="shared" si="3"/>
        <v>4102</v>
      </c>
      <c r="R6" s="35">
        <f t="shared" si="3"/>
        <v>6892</v>
      </c>
      <c r="S6" s="35">
        <f t="shared" si="3"/>
        <v>109.28</v>
      </c>
      <c r="T6" s="35">
        <f t="shared" si="3"/>
        <v>63.07</v>
      </c>
      <c r="U6" s="35">
        <f t="shared" si="3"/>
        <v>6813</v>
      </c>
      <c r="V6" s="35">
        <f t="shared" si="3"/>
        <v>43.9</v>
      </c>
      <c r="W6" s="35">
        <f t="shared" si="3"/>
        <v>155.19</v>
      </c>
      <c r="X6" s="36">
        <f>IF(X7="",NA(),X7)</f>
        <v>99.45</v>
      </c>
      <c r="Y6" s="36">
        <f t="shared" ref="Y6:AG6" si="4">IF(Y7="",NA(),Y7)</f>
        <v>111.73</v>
      </c>
      <c r="Z6" s="36">
        <f t="shared" si="4"/>
        <v>110.37</v>
      </c>
      <c r="AA6" s="36">
        <f t="shared" si="4"/>
        <v>110.47</v>
      </c>
      <c r="AB6" s="36">
        <f t="shared" si="4"/>
        <v>102.95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219.28</v>
      </c>
      <c r="AU6" s="36">
        <f t="shared" ref="AU6:BC6" si="6">IF(AU7="",NA(),AU7)</f>
        <v>258.42</v>
      </c>
      <c r="AV6" s="36">
        <f t="shared" si="6"/>
        <v>498.41</v>
      </c>
      <c r="AW6" s="36">
        <f t="shared" si="6"/>
        <v>248.01</v>
      </c>
      <c r="AX6" s="36">
        <f t="shared" si="6"/>
        <v>193.06</v>
      </c>
      <c r="AY6" s="36">
        <f t="shared" si="6"/>
        <v>434.72</v>
      </c>
      <c r="AZ6" s="36">
        <f t="shared" si="6"/>
        <v>416.14</v>
      </c>
      <c r="BA6" s="36">
        <f t="shared" si="6"/>
        <v>371.89</v>
      </c>
      <c r="BB6" s="36">
        <f t="shared" si="6"/>
        <v>293.23</v>
      </c>
      <c r="BC6" s="36">
        <f t="shared" si="6"/>
        <v>300.14</v>
      </c>
      <c r="BD6" s="35" t="str">
        <f>IF(BD7="","",IF(BD7="-","【-】","【"&amp;SUBSTITUTE(TEXT(BD7,"#,##0.00"),"-","△")&amp;"】"))</f>
        <v>【261.93】</v>
      </c>
      <c r="BE6" s="36">
        <f>IF(BE7="",NA(),BE7)</f>
        <v>215.87</v>
      </c>
      <c r="BF6" s="36">
        <f t="shared" ref="BF6:BN6" si="7">IF(BF7="",NA(),BF7)</f>
        <v>199.98</v>
      </c>
      <c r="BG6" s="36">
        <f t="shared" si="7"/>
        <v>189.01</v>
      </c>
      <c r="BH6" s="36">
        <f t="shared" si="7"/>
        <v>176.3</v>
      </c>
      <c r="BI6" s="36">
        <f t="shared" si="7"/>
        <v>246.73</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92.77</v>
      </c>
      <c r="BQ6" s="36">
        <f t="shared" ref="BQ6:BY6" si="8">IF(BQ7="",NA(),BQ7)</f>
        <v>111.97</v>
      </c>
      <c r="BR6" s="36">
        <f t="shared" si="8"/>
        <v>111.04</v>
      </c>
      <c r="BS6" s="36">
        <f t="shared" si="8"/>
        <v>103.43</v>
      </c>
      <c r="BT6" s="36">
        <f t="shared" si="8"/>
        <v>101.63</v>
      </c>
      <c r="BU6" s="36">
        <f t="shared" si="8"/>
        <v>93.66</v>
      </c>
      <c r="BV6" s="36">
        <f t="shared" si="8"/>
        <v>92.76</v>
      </c>
      <c r="BW6" s="36">
        <f t="shared" si="8"/>
        <v>93.28</v>
      </c>
      <c r="BX6" s="36">
        <f t="shared" si="8"/>
        <v>87.51</v>
      </c>
      <c r="BY6" s="36">
        <f t="shared" si="8"/>
        <v>84.77</v>
      </c>
      <c r="BZ6" s="35" t="str">
        <f>IF(BZ7="","",IF(BZ7="-","【-】","【"&amp;SUBSTITUTE(TEXT(BZ7,"#,##0.00"),"-","△")&amp;"】"))</f>
        <v>【103.91】</v>
      </c>
      <c r="CA6" s="36">
        <f>IF(CA7="",NA(),CA7)</f>
        <v>216.88</v>
      </c>
      <c r="CB6" s="36">
        <f t="shared" ref="CB6:CJ6" si="9">IF(CB7="",NA(),CB7)</f>
        <v>179.98</v>
      </c>
      <c r="CC6" s="36">
        <f t="shared" si="9"/>
        <v>181.83</v>
      </c>
      <c r="CD6" s="36">
        <f t="shared" si="9"/>
        <v>195.45</v>
      </c>
      <c r="CE6" s="36">
        <f t="shared" si="9"/>
        <v>199.04</v>
      </c>
      <c r="CF6" s="36">
        <f t="shared" si="9"/>
        <v>208.21</v>
      </c>
      <c r="CG6" s="36">
        <f t="shared" si="9"/>
        <v>208.67</v>
      </c>
      <c r="CH6" s="36">
        <f t="shared" si="9"/>
        <v>208.29</v>
      </c>
      <c r="CI6" s="36">
        <f t="shared" si="9"/>
        <v>218.42</v>
      </c>
      <c r="CJ6" s="36">
        <f t="shared" si="9"/>
        <v>227.27</v>
      </c>
      <c r="CK6" s="35" t="str">
        <f>IF(CK7="","",IF(CK7="-","【-】","【"&amp;SUBSTITUTE(TEXT(CK7,"#,##0.00"),"-","△")&amp;"】"))</f>
        <v>【167.11】</v>
      </c>
      <c r="CL6" s="36">
        <f>IF(CL7="",NA(),CL7)</f>
        <v>83.38</v>
      </c>
      <c r="CM6" s="36">
        <f t="shared" ref="CM6:CU6" si="10">IF(CM7="",NA(),CM7)</f>
        <v>83.96</v>
      </c>
      <c r="CN6" s="36">
        <f t="shared" si="10"/>
        <v>84.55</v>
      </c>
      <c r="CO6" s="36">
        <f t="shared" si="10"/>
        <v>86.33</v>
      </c>
      <c r="CP6" s="36">
        <f t="shared" si="10"/>
        <v>83.64</v>
      </c>
      <c r="CQ6" s="36">
        <f t="shared" si="10"/>
        <v>49.22</v>
      </c>
      <c r="CR6" s="36">
        <f t="shared" si="10"/>
        <v>49.08</v>
      </c>
      <c r="CS6" s="36">
        <f t="shared" si="10"/>
        <v>49.32</v>
      </c>
      <c r="CT6" s="36">
        <f t="shared" si="10"/>
        <v>50.24</v>
      </c>
      <c r="CU6" s="36">
        <f t="shared" si="10"/>
        <v>50.29</v>
      </c>
      <c r="CV6" s="35" t="str">
        <f>IF(CV7="","",IF(CV7="-","【-】","【"&amp;SUBSTITUTE(TEXT(CV7,"#,##0.00"),"-","△")&amp;"】"))</f>
        <v>【60.27】</v>
      </c>
      <c r="CW6" s="36">
        <f>IF(CW7="",NA(),CW7)</f>
        <v>62.92</v>
      </c>
      <c r="CX6" s="36">
        <f t="shared" ref="CX6:DF6" si="11">IF(CX7="",NA(),CX7)</f>
        <v>63.4</v>
      </c>
      <c r="CY6" s="36">
        <f t="shared" si="11"/>
        <v>62.55</v>
      </c>
      <c r="CZ6" s="36">
        <f t="shared" si="11"/>
        <v>61.09</v>
      </c>
      <c r="DA6" s="36">
        <f t="shared" si="11"/>
        <v>62.2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46.88</v>
      </c>
      <c r="DI6" s="36">
        <f t="shared" ref="DI6:DQ6" si="12">IF(DI7="",NA(),DI7)</f>
        <v>48.5</v>
      </c>
      <c r="DJ6" s="36">
        <f t="shared" si="12"/>
        <v>50.39</v>
      </c>
      <c r="DK6" s="36">
        <f t="shared" si="12"/>
        <v>51.91</v>
      </c>
      <c r="DL6" s="36">
        <f t="shared" si="12"/>
        <v>50.29</v>
      </c>
      <c r="DM6" s="36">
        <f t="shared" si="12"/>
        <v>46.12</v>
      </c>
      <c r="DN6" s="36">
        <f t="shared" si="12"/>
        <v>47.44</v>
      </c>
      <c r="DO6" s="36">
        <f t="shared" si="12"/>
        <v>48.3</v>
      </c>
      <c r="DP6" s="36">
        <f t="shared" si="12"/>
        <v>45.14</v>
      </c>
      <c r="DQ6" s="36">
        <f t="shared" si="12"/>
        <v>45.85</v>
      </c>
      <c r="DR6" s="35" t="str">
        <f>IF(DR7="","",IF(DR7="-","【-】","【"&amp;SUBSTITUTE(TEXT(DR7,"#,##0.00"),"-","△")&amp;"】"))</f>
        <v>【48.85】</v>
      </c>
      <c r="DS6" s="36">
        <f>IF(DS7="",NA(),DS7)</f>
        <v>61.16</v>
      </c>
      <c r="DT6" s="36">
        <f t="shared" ref="DT6:EB6" si="13">IF(DT7="",NA(),DT7)</f>
        <v>61.07</v>
      </c>
      <c r="DU6" s="36">
        <f t="shared" si="13"/>
        <v>61.04</v>
      </c>
      <c r="DV6" s="36">
        <f t="shared" si="13"/>
        <v>60.79</v>
      </c>
      <c r="DW6" s="36">
        <f t="shared" si="13"/>
        <v>60.54</v>
      </c>
      <c r="DX6" s="36">
        <f t="shared" si="13"/>
        <v>9.86</v>
      </c>
      <c r="DY6" s="36">
        <f t="shared" si="13"/>
        <v>11.16</v>
      </c>
      <c r="DZ6" s="36">
        <f t="shared" si="13"/>
        <v>12.43</v>
      </c>
      <c r="EA6" s="36">
        <f t="shared" si="13"/>
        <v>13.58</v>
      </c>
      <c r="EB6" s="36">
        <f t="shared" si="13"/>
        <v>14.13</v>
      </c>
      <c r="EC6" s="35" t="str">
        <f>IF(EC7="","",IF(EC7="-","【-】","【"&amp;SUBSTITUTE(TEXT(EC7,"#,##0.00"),"-","△")&amp;"】"))</f>
        <v>【17.80】</v>
      </c>
      <c r="ED6" s="36">
        <f>IF(ED7="",NA(),ED7)</f>
        <v>0.24</v>
      </c>
      <c r="EE6" s="35">
        <f t="shared" ref="EE6:EM6" si="14">IF(EE7="",NA(),EE7)</f>
        <v>0</v>
      </c>
      <c r="EF6" s="35">
        <f t="shared" si="14"/>
        <v>0</v>
      </c>
      <c r="EG6" s="36">
        <f t="shared" si="14"/>
        <v>0.25</v>
      </c>
      <c r="EH6" s="36">
        <f t="shared" si="14"/>
        <v>1.26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44440</v>
      </c>
      <c r="D7" s="38">
        <v>46</v>
      </c>
      <c r="E7" s="38">
        <v>1</v>
      </c>
      <c r="F7" s="38">
        <v>0</v>
      </c>
      <c r="G7" s="38">
        <v>1</v>
      </c>
      <c r="H7" s="38" t="s">
        <v>92</v>
      </c>
      <c r="I7" s="38" t="s">
        <v>93</v>
      </c>
      <c r="J7" s="38" t="s">
        <v>94</v>
      </c>
      <c r="K7" s="38" t="s">
        <v>95</v>
      </c>
      <c r="L7" s="38" t="s">
        <v>96</v>
      </c>
      <c r="M7" s="38" t="s">
        <v>97</v>
      </c>
      <c r="N7" s="39" t="s">
        <v>98</v>
      </c>
      <c r="O7" s="39">
        <v>78.02</v>
      </c>
      <c r="P7" s="39">
        <v>99.3</v>
      </c>
      <c r="Q7" s="39">
        <v>4102</v>
      </c>
      <c r="R7" s="39">
        <v>6892</v>
      </c>
      <c r="S7" s="39">
        <v>109.28</v>
      </c>
      <c r="T7" s="39">
        <v>63.07</v>
      </c>
      <c r="U7" s="39">
        <v>6813</v>
      </c>
      <c r="V7" s="39">
        <v>43.9</v>
      </c>
      <c r="W7" s="39">
        <v>155.19</v>
      </c>
      <c r="X7" s="39">
        <v>99.45</v>
      </c>
      <c r="Y7" s="39">
        <v>111.73</v>
      </c>
      <c r="Z7" s="39">
        <v>110.37</v>
      </c>
      <c r="AA7" s="39">
        <v>110.47</v>
      </c>
      <c r="AB7" s="39">
        <v>102.95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219.28</v>
      </c>
      <c r="AU7" s="39">
        <v>258.42</v>
      </c>
      <c r="AV7" s="39">
        <v>498.41</v>
      </c>
      <c r="AW7" s="39">
        <v>248.01</v>
      </c>
      <c r="AX7" s="39">
        <v>193.06</v>
      </c>
      <c r="AY7" s="39">
        <v>434.72</v>
      </c>
      <c r="AZ7" s="39">
        <v>416.14</v>
      </c>
      <c r="BA7" s="39">
        <v>371.89</v>
      </c>
      <c r="BB7" s="39">
        <v>293.23</v>
      </c>
      <c r="BC7" s="39">
        <v>300.14</v>
      </c>
      <c r="BD7" s="39">
        <v>261.93</v>
      </c>
      <c r="BE7" s="39">
        <v>215.87</v>
      </c>
      <c r="BF7" s="39">
        <v>199.98</v>
      </c>
      <c r="BG7" s="39">
        <v>189.01</v>
      </c>
      <c r="BH7" s="39">
        <v>176.3</v>
      </c>
      <c r="BI7" s="39">
        <v>246.73</v>
      </c>
      <c r="BJ7" s="39">
        <v>495.76</v>
      </c>
      <c r="BK7" s="39">
        <v>487.22</v>
      </c>
      <c r="BL7" s="39">
        <v>483.11</v>
      </c>
      <c r="BM7" s="39">
        <v>542.29999999999995</v>
      </c>
      <c r="BN7" s="39">
        <v>566.65</v>
      </c>
      <c r="BO7" s="39">
        <v>270.45999999999998</v>
      </c>
      <c r="BP7" s="39">
        <v>92.77</v>
      </c>
      <c r="BQ7" s="39">
        <v>111.97</v>
      </c>
      <c r="BR7" s="39">
        <v>111.04</v>
      </c>
      <c r="BS7" s="39">
        <v>103.43</v>
      </c>
      <c r="BT7" s="39">
        <v>101.63</v>
      </c>
      <c r="BU7" s="39">
        <v>93.66</v>
      </c>
      <c r="BV7" s="39">
        <v>92.76</v>
      </c>
      <c r="BW7" s="39">
        <v>93.28</v>
      </c>
      <c r="BX7" s="39">
        <v>87.51</v>
      </c>
      <c r="BY7" s="39">
        <v>84.77</v>
      </c>
      <c r="BZ7" s="39">
        <v>103.91</v>
      </c>
      <c r="CA7" s="39">
        <v>216.88</v>
      </c>
      <c r="CB7" s="39">
        <v>179.98</v>
      </c>
      <c r="CC7" s="39">
        <v>181.83</v>
      </c>
      <c r="CD7" s="39">
        <v>195.45</v>
      </c>
      <c r="CE7" s="39">
        <v>199.04</v>
      </c>
      <c r="CF7" s="39">
        <v>208.21</v>
      </c>
      <c r="CG7" s="39">
        <v>208.67</v>
      </c>
      <c r="CH7" s="39">
        <v>208.29</v>
      </c>
      <c r="CI7" s="39">
        <v>218.42</v>
      </c>
      <c r="CJ7" s="39">
        <v>227.27</v>
      </c>
      <c r="CK7" s="39">
        <v>167.11</v>
      </c>
      <c r="CL7" s="39">
        <v>83.38</v>
      </c>
      <c r="CM7" s="39">
        <v>83.96</v>
      </c>
      <c r="CN7" s="39">
        <v>84.55</v>
      </c>
      <c r="CO7" s="39">
        <v>86.33</v>
      </c>
      <c r="CP7" s="39">
        <v>83.64</v>
      </c>
      <c r="CQ7" s="39">
        <v>49.22</v>
      </c>
      <c r="CR7" s="39">
        <v>49.08</v>
      </c>
      <c r="CS7" s="39">
        <v>49.32</v>
      </c>
      <c r="CT7" s="39">
        <v>50.24</v>
      </c>
      <c r="CU7" s="39">
        <v>50.29</v>
      </c>
      <c r="CV7" s="39">
        <v>60.27</v>
      </c>
      <c r="CW7" s="39">
        <v>62.92</v>
      </c>
      <c r="CX7" s="39">
        <v>63.4</v>
      </c>
      <c r="CY7" s="39">
        <v>62.55</v>
      </c>
      <c r="CZ7" s="39">
        <v>61.09</v>
      </c>
      <c r="DA7" s="39">
        <v>62.2</v>
      </c>
      <c r="DB7" s="39">
        <v>79.48</v>
      </c>
      <c r="DC7" s="39">
        <v>79.3</v>
      </c>
      <c r="DD7" s="39">
        <v>79.34</v>
      </c>
      <c r="DE7" s="39">
        <v>78.650000000000006</v>
      </c>
      <c r="DF7" s="39">
        <v>77.73</v>
      </c>
      <c r="DG7" s="39">
        <v>89.92</v>
      </c>
      <c r="DH7" s="39">
        <v>46.88</v>
      </c>
      <c r="DI7" s="39">
        <v>48.5</v>
      </c>
      <c r="DJ7" s="39">
        <v>50.39</v>
      </c>
      <c r="DK7" s="39">
        <v>51.91</v>
      </c>
      <c r="DL7" s="39">
        <v>50.29</v>
      </c>
      <c r="DM7" s="39">
        <v>46.12</v>
      </c>
      <c r="DN7" s="39">
        <v>47.44</v>
      </c>
      <c r="DO7" s="39">
        <v>48.3</v>
      </c>
      <c r="DP7" s="39">
        <v>45.14</v>
      </c>
      <c r="DQ7" s="39">
        <v>45.85</v>
      </c>
      <c r="DR7" s="39">
        <v>48.85</v>
      </c>
      <c r="DS7" s="39">
        <v>61.16</v>
      </c>
      <c r="DT7" s="39">
        <v>61.07</v>
      </c>
      <c r="DU7" s="39">
        <v>61.04</v>
      </c>
      <c r="DV7" s="39">
        <v>60.79</v>
      </c>
      <c r="DW7" s="39">
        <v>60.54</v>
      </c>
      <c r="DX7" s="39">
        <v>9.86</v>
      </c>
      <c r="DY7" s="39">
        <v>11.16</v>
      </c>
      <c r="DZ7" s="39">
        <v>12.43</v>
      </c>
      <c r="EA7" s="39">
        <v>13.58</v>
      </c>
      <c r="EB7" s="39">
        <v>14.13</v>
      </c>
      <c r="EC7" s="39">
        <v>17.8</v>
      </c>
      <c r="ED7" s="39">
        <v>0.24</v>
      </c>
      <c r="EE7" s="39">
        <v>0</v>
      </c>
      <c r="EF7" s="39">
        <v>0</v>
      </c>
      <c r="EG7" s="39">
        <v>0.25</v>
      </c>
      <c r="EH7" s="39">
        <v>1.26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2020-02-25T01:31:41Z</cp:lastPrinted>
  <dcterms:created xsi:type="dcterms:W3CDTF">2019-12-05T04:09:28Z</dcterms:created>
  <dcterms:modified xsi:type="dcterms:W3CDTF">2020-02-25T01:31:48Z</dcterms:modified>
  <cp:category/>
</cp:coreProperties>
</file>