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45" yWindow="180" windowWidth="20490" windowHeight="780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<sst xmlns="http://schemas.openxmlformats.org/spreadsheetml/2006/main" count="1083" uniqueCount="577">
  <si>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</si>
  <si>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</si>
  <si>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</si>
  <si>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</si>
  <si>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</si>
  <si>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</si>
  <si>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</si>
  <si>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</si>
  <si>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</si>
  <si>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</si>
  <si>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</si>
  <si>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</si>
  <si>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</si>
  <si>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</si>
  <si>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</si>
  <si>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</si>
  <si>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</si>
  <si>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</si>
  <si>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</si>
  <si>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</si>
  <si>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</si>
  <si>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</si>
  <si>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</si>
  <si>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</si>
  <si>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</si>
  <si>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</si>
  <si>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</si>
  <si>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</si>
  <si>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</si>
  <si>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</si>
  <si>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</si>
  <si>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</si>
  <si>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</si>
  <si>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</si>
  <si>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</si>
  <si>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</si>
  <si>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</si>
  <si>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</si>
  <si>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</si>
  <si>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</si>
  <si>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</si>
  <si>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</si>
  <si>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</si>
  <si>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</si>
  <si>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</si>
  <si>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</si>
  <si>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</si>
  <si>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</si>
  <si>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</si>
  <si>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</si>
  <si>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</si>
  <si>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</si>
  <si>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</si>
  <si>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</si>
  <si>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</si>
  <si>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</si>
  <si>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</si>
  <si>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</si>
  <si>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</si>
  <si>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</si>
  <si>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</si>
  <si>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</si>
  <si>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</si>
  <si>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</si>
  <si>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</si>
  <si>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</si>
  <si>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</si>
  <si>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</si>
  <si>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</si>
  <si>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</si>
  <si>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</si>
  <si>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</si>
  <si>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</si>
  <si>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</si>
  <si>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</si>
  <si>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</si>
  <si>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</si>
  <si>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</si>
  <si>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</si>
  <si>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</si>
  <si>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</si>
  <si>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</si>
  <si>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</si>
  <si>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</si>
  <si>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</si>
  <si>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</si>
  <si>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</si>
  <si>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</si>
  <si>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</si>
  <si>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</si>
  <si>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</si>
  <si>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</si>
  <si>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</si>
  <si>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</si>
  <si>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</si>
  <si>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</si>
  <si>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</si>
  <si>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</si>
  <si>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</si>
  <si>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</si>
  <si>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</si>
  <si>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</si>
  <si>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</si>
  <si>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</si>
  <si>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</si>
  <si>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</si>
  <si>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</si>
  <si>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</si>
  <si>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</si>
  <si>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</si>
  <si>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</si>
  <si>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</si>
  <si>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</si>
  <si>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</si>
  <si>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</si>
  <si>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</si>
  <si>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</si>
  <si>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</si>
  <si>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</si>
  <si>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</si>
  <si>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</si>
  <si>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</si>
  <si>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</si>
  <si>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</si>
  <si>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</si>
  <si>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</si>
  <si>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</si>
  <si>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</si>
  <si>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</si>
  <si>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</si>
  <si>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</si>
  <si>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</si>
  <si>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</si>
  <si>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</si>
  <si>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</si>
  <si>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</si>
  <si>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</si>
  <si>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</si>
  <si>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</si>
  <si>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</si>
  <si>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</si>
  <si>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</si>
  <si>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</si>
  <si>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</si>
  <si>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</si>
  <si>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</si>
  <si>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</si>
  <si>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</si>
  <si>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</si>
  <si>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</si>
  <si>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</si>
  <si>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</si>
  <si>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</si>
  <si>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</si>
  <si>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</si>
  <si>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</si>
  <si>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</si>
  <si>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</si>
  <si>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</si>
  <si>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</si>
  <si>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</si>
  <si>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</si>
  <si>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</si>
  <si>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</si>
  <si>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</si>
  <si>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</si>
  <si>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</si>
  <si>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</si>
  <si>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</si>
  <si>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</si>
  <si>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</si>
  <si>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</si>
  <si>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</si>
  <si>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</si>
  <si>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</si>
  <si>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</si>
  <si>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</si>
  <si>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</si>
  <si>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</si>
  <si>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</si>
  <si>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</si>
  <si>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</si>
  <si>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</si>
  <si>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</si>
  <si>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</si>
  <si>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</si>
  <si>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</si>
  <si>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</si>
  <si>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</si>
  <si>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</si>
  <si>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</si>
  <si>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</si>
  <si>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</si>
  <si>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</si>
  <si>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</si>
  <si>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</si>
  <si>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</si>
  <si>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</si>
  <si>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</si>
  <si>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</si>
  <si>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</si>
  <si>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</si>
  <si>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</si>
  <si>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</si>
  <si>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</si>
  <si>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宮城県色麻町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</si>
  <si>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</si>
  <si>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</si>
  <si>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</si>
  <si>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</si>
  <si>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</si>
  <si>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</si>
  <si>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</si>
  <si>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</si>
  <si>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</si>
  <si>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</si>
  <si>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</si>
  <si>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</si>
  <si>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</si>
  <si>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</si>
  <si>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</si>
  <si>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</si>
  <si>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</si>
  <si>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</si>
  <si>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</si>
  <si>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</si>
  <si>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</si>
  <si>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</si>
  <si>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</si>
  <si>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</si>
  <si>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</si>
  <si>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</si>
  <si>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</si>
  <si>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</si>
  <si>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</si>
  <si>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</si>
  <si>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</si>
  <si>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</si>
  <si>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</si>
  <si>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</si>
  <si>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</si>
  <si>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</si>
  <si>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</si>
  <si>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</si>
  <si>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</si>
  <si>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</si>
  <si>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</si>
  <si>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</si>
  <si>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</si>
  <si>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</si>
  <si>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</si>
  <si>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</si>
  <si>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</si>
  <si>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</si>
  <si>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</si>
  <si>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</si>
  <si>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</si>
  <si>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</si>
  <si>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</si>
  <si>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</si>
  <si>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</si>
  <si>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</si>
  <si>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</si>
  <si>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</si>
  <si>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</si>
  <si>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</si>
  <si>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</si>
  <si>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</si>
  <si>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</si>
  <si>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</si>
  <si>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</si>
  <si>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</si>
  <si>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</si>
  <si>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</si>
  <si>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</si>
  <si>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</si>
  <si>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</si>
  <si>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</si>
  <si>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</si>
  <si>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</si>
  <si>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</si>
  <si>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</si>
  <si>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</si>
  <si>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</si>
  <si>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</si>
  <si>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</si>
  <si>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</si>
  <si>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</si>
  <si>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</si>
  <si>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</si>
  <si>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</si>
  <si>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</si>
  <si>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</si>
  <si>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</si>
  <si>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</si>
  <si>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</si>
  <si>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</si>
  <si>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</si>
  <si>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</si>
  <si>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</si>
  <si>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</si>
  <si>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</si>
  <si>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</si>
  <si>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</si>
  <si>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</si>
  <si>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</si>
  <si>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</si>
  <si>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</si>
  <si>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</si>
  <si>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</si>
  <si>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</si>
  <si>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</si>
  <si>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</si>
  <si>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</si>
  <si>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</si>
  <si>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</si>
  <si>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</si>
  <si>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</si>
  <si>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</si>
  <si>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</si>
  <si>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</si>
  <si>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</si>
  <si>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</si>
  <si>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</si>
  <si>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</si>
  <si>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</si>
  <si>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</si>
  <si>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</si>
  <si>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</si>
  <si>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</si>
  <si>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</si>
  <si>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</si>
  <si>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</si>
  <si>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</si>
  <si>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</si>
  <si>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</si>
  <si>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</si>
  <si>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</si>
  <si>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</si>
  <si>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</si>
  <si>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</si>
  <si>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</si>
  <si>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</si>
  <si>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</si>
  <si>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</si>
  <si>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</si>
  <si>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</si>
  <si>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</si>
  <si>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</si>
  <si>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</si>
  <si>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</si>
  <si>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</si>
  <si>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</si>
  <si>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</si>
  <si>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</si>
  <si>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宮城県色麻町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</si>
  <si>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</si>
  <si>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</si>
  <si>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</si>
  <si>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</si>
  <si>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</si>
  <si>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</si>
  <si>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</si>
  <si>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</si>
  <si>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</si>
  <si>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</si>
  <si>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</si>
  <si>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</si>
  <si>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</si>
  <si>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</si>
  <si>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</si>
  <si>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</si>
  <si>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</si>
  <si>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</si>
  <si>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</si>
  <si>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</si>
  <si>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</si>
  <si>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</si>
  <si>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</si>
  <si>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</si>
  <si>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</si>
  <si>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</si>
  <si>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</si>
  <si>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</si>
  <si>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</si>
  <si>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</si>
  <si>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</si>
  <si>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</si>
  <si>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</si>
  <si>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</si>
  <si>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</si>
  <si>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</si>
  <si>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</si>
  <si>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</si>
  <si>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</si>
  <si>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</si>
  <si>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</si>
  <si>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</si>
  <si>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</si>
  <si>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</si>
  <si>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</si>
  <si>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</si>
  <si>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</si>
  <si>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</si>
  <si>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</si>
  <si>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</si>
  <si>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</si>
  <si>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</si>
  <si>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</si>
  <si>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</si>
  <si>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</si>
  <si>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</si>
  <si>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</si>
  <si>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</si>
  <si>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</si>
  <si>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</si>
  <si>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</si>
  <si>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</si>
  <si>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</si>
  <si>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</si>
  <si>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</si>
  <si>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</si>
  <si>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</si>
  <si>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</si>
  <si>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</si>
  <si>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</si>
  <si>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</si>
  <si>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</si>
  <si>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</si>
  <si>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</si>
  <si>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</si>
  <si>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</si>
  <si>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</si>
  <si>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</si>
  <si>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</si>
  <si>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</si>
  <si>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</si>
  <si>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</si>
  <si>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</si>
  <si>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</si>
  <si>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</si>
  <si>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</si>
  <si>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</si>
  <si>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</si>
  <si>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</si>
  <si>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</si>
  <si>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</si>
  <si>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</si>
  <si>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</si>
  <si>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</si>
  <si>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</si>
  <si>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</si>
  <si>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</si>
  <si>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</si>
  <si>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</si>
  <si>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</si>
  <si>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</si>
  <si>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</si>
  <si>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</si>
  <si>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</si>
  <si>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</si>
  <si>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</si>
  <si>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</si>
  <si>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</si>
  <si>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</si>
  <si>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</si>
  <si>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</si>
  <si>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</si>
  <si>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</si>
  <si>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</si>
  <si>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</si>
  <si>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</si>
  <si>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</si>
  <si>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</si>
  <si>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</si>
  <si>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</si>
  <si>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</si>
  <si>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</si>
  <si>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</si>
  <si>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</si>
  <si>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</si>
  <si>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</si>
  <si>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</si>
  <si>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</si>
  <si>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</si>
  <si>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</si>
  <si>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</si>
  <si>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</si>
  <si>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</si>
  <si>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</si>
  <si>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</si>
  <si>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</si>
  <si>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</si>
  <si>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</si>
  <si>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</si>
  <si>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</si>
  <si>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</si>
  <si>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</si>
  <si>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</si>
  <si>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</si>
  <si>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</si>
  <si>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</si>
  <si>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</si>
  <si>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</si>
  <si>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</si>
  <si>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</si>
  <si>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</si>
  <si>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</si>
  <si>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</si>
  <si>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</si>
  <si>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</si>
  <si>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</si>
  <si>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</si>
  <si>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</si>
  <si>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</si>
  <si>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</si>
  <si>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</si>
  <si>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</si>
  <si>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</si>
  <si>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</si>
  <si>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</si>
  <si>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</si>
  <si>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</si>
  <si>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</si>
  <si>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</si>
  <si>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</si>
  <si>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</si>
  <si>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</si>
  <si>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</si>
  <si>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</si>
  <si>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</si>
  <si>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</si>
  <si>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</si>
  <si>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</si>
  <si>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</si>
  <si>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</si>
  <si>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</si>
  <si>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</si>
  <si>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</si>
  <si>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</si>
  <si>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</si>
  <si>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</si>
  <si>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</si>
  <si>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</si>
  <si>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3.89</t>
  </si>
  <si>
    <t>▲ 3.09</t>
  </si>
  <si>
    <t>▲ 10.09</t>
  </si>
  <si>
    <t>一般会計</t>
  </si>
  <si>
    <t>国民健康保険事業特別会計</t>
  </si>
  <si>
    <t>介護保険特別会計</t>
  </si>
  <si>
    <t>水道事業会計</t>
  </si>
  <si>
    <t>下水道事業特別会計</t>
  </si>
  <si>
    <t>奨学資金貸付基金特別会計</t>
  </si>
  <si>
    <t>工業団地整備事業特別会計</t>
  </si>
  <si>
    <t>後期高齢者医療特別会計</t>
  </si>
  <si>
    <t>その他会計（赤字）</t>
  </si>
  <si>
    <t>その他会計（黒字）</t>
  </si>
  <si>
    <t>色麻町外一市一ヶ村花川ダム管理組合</t>
  </si>
  <si>
    <t>宮城県市町村職員退職手当組合</t>
  </si>
  <si>
    <t>大崎地域広域行政事務組合</t>
  </si>
  <si>
    <t>宮城県市町村自治振興センター</t>
  </si>
  <si>
    <t>加美郡保健医療福祉行政事務組合</t>
  </si>
  <si>
    <t>加美郡保健医療福祉行政事務組合：病院会計</t>
  </si>
  <si>
    <t>加美郡保健医療福祉行政事務組合：介護事業会計</t>
  </si>
  <si>
    <t>宮城県後期高齢者医療事業会計</t>
  </si>
  <si>
    <t>色麻町産業開発公社</t>
    <rPh sb="0" eb="3">
      <t>シカマチョウ</t>
    </rPh>
    <rPh sb="3" eb="5">
      <t>サンギョウ</t>
    </rPh>
    <rPh sb="5" eb="7">
      <t>カイハツ</t>
    </rPh>
    <rPh sb="7" eb="9">
      <t>コウシャ</t>
    </rPh>
    <phoneticPr fontId="2"/>
  </si>
  <si>
    <t>(奨学資金貸付基金)</t>
    <rPh sb="1" eb="3">
      <t>ショウガク</t>
    </rPh>
    <rPh sb="3" eb="5">
      <t>シキン</t>
    </rPh>
    <rPh sb="5" eb="7">
      <t>カシツケ</t>
    </rPh>
    <rPh sb="7" eb="9">
      <t>キキン</t>
    </rPh>
    <phoneticPr fontId="11"/>
  </si>
  <si>
    <t>(東日本大震災復興基金)</t>
    <rPh sb="1" eb="2">
      <t>ヒガシ</t>
    </rPh>
    <rPh sb="2" eb="4">
      <t>ニホン</t>
    </rPh>
    <rPh sb="4" eb="7">
      <t>ダイシンサイ</t>
    </rPh>
    <rPh sb="7" eb="9">
      <t>フッコウ</t>
    </rPh>
    <rPh sb="9" eb="11">
      <t>キキン</t>
    </rPh>
    <phoneticPr fontId="11"/>
  </si>
  <si>
    <t>(ふるさとまちづくり基金)</t>
    <rPh sb="10" eb="12">
      <t>キキン</t>
    </rPh>
    <phoneticPr fontId="11"/>
  </si>
  <si>
    <t>(長寿社会対策基金)</t>
    <rPh sb="1" eb="3">
      <t>チョウジュ</t>
    </rPh>
    <rPh sb="3" eb="5">
      <t>シャカイ</t>
    </rPh>
    <rPh sb="5" eb="7">
      <t>タイサク</t>
    </rPh>
    <rPh sb="7" eb="9">
      <t>キキン</t>
    </rPh>
    <phoneticPr fontId="11"/>
  </si>
  <si>
    <t>(21世紀の田園文化創造基金）</t>
    <rPh sb="3" eb="5">
      <t>セイキ</t>
    </rPh>
    <rPh sb="6" eb="8">
      <t>デンエン</t>
    </rPh>
    <rPh sb="8" eb="10">
      <t>ブンカ</t>
    </rPh>
    <rPh sb="10" eb="12">
      <t>ソウゾウ</t>
    </rPh>
    <rPh sb="12" eb="14">
      <t>キキン</t>
    </rPh>
    <phoneticPr fontId="11"/>
  </si>
  <si>
    <t>-</t>
    <phoneticPr fontId="2"/>
  </si>
  <si>
    <t>-</t>
    <phoneticPr fontId="2"/>
  </si>
  <si>
    <t>-</t>
    <phoneticPr fontId="2"/>
  </si>
  <si>
    <t>-</t>
    <phoneticPr fontId="2"/>
  </si>
  <si>
    <t>宮城県市町村非常勤消防団員補償報償組合</t>
    <phoneticPr fontId="2"/>
  </si>
  <si>
    <t>宮城県後期高齢者医療広域連合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</si>
</sst>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xmlns:c16r2="http://schemas.microsoft.com/office/drawing/2015/06/chart">
            <c:ext xmlns:c16="http://schemas.microsoft.com/office/drawing/2014/chart" uri="{C3380CC4-5D6E-409C-BE32-E72D297353CC}">
              <c16:uniqueId val="{00000000-0EB2-4198-9B1A-71B985516D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275798</c:v>
                </c:pt>
                <c:pt idx="1">
                  <c:v>89286</c:v>
                </c:pt>
                <c:pt idx="2">
                  <c:v>101636</c:v>
                </c:pt>
                <c:pt idx="3">
                  <c:v>75982</c:v>
                </c:pt>
                <c:pt idx="4">
                  <c:v>54421</c:v>
                </c:pt>
              </c:numCache>
            </c:numRef>
          </c:val>
          <c:smooth val="0"/>
          <c:extLst xmlns:c16r2="http://schemas.microsoft.com/office/drawing/2015/06/chart">
            <c:ext xmlns:c16="http://schemas.microsoft.com/office/drawing/2014/chart" uri="{C3380CC4-5D6E-409C-BE32-E72D297353CC}">
              <c16:uniqueId val="{00000001-0EB2-4198-9B1A-71B985516D8C}"/>
            </c:ext>
          </c:extLst>
        </c:ser>
        <c:dLbls>
          <c:showLegendKey val="0"/>
          <c:showVal val="0"/>
          <c:showCatName val="0"/>
          <c:showSerName val="0"/>
          <c:showPercent val="0"/>
          <c:showBubbleSize val="0"/>
        </c:dLbls>
        <c:marker val="1"/>
        <c:smooth val="0"/>
        <c:axId val="207420800"/>
        <c:axId val="210441728"/>
      </c:lineChart>
      <c:catAx>
        <c:axId val="207420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441728"/>
        <c:crosses val="autoZero"/>
        <c:auto val="1"/>
        <c:lblAlgn val="ctr"/>
        <c:lblOffset val="100"/>
        <c:tickLblSkip val="1"/>
        <c:tickMarkSkip val="1"/>
        <c:noMultiLvlLbl val="0"/>
      </c:catAx>
      <c:valAx>
        <c:axId val="21044172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20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5.58</c:v>
                </c:pt>
                <c:pt idx="1">
                  <c:v>4.3499999999999996</c:v>
                </c:pt>
                <c:pt idx="2">
                  <c:v>4.59</c:v>
                </c:pt>
                <c:pt idx="3">
                  <c:v>5.05</c:v>
                </c:pt>
                <c:pt idx="4">
                  <c:v>5.2</c:v>
                </c:pt>
              </c:numCache>
            </c:numRef>
          </c:val>
          <c:extLst xmlns:c16r2="http://schemas.microsoft.com/office/drawing/2015/06/chart">
            <c:ext xmlns:c16="http://schemas.microsoft.com/office/drawing/2014/chart" uri="{C3380CC4-5D6E-409C-BE32-E72D297353CC}">
              <c16:uniqueId val="{00000000-E434-40FC-9C53-143BE0EE8A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32.92</c:v>
                </c:pt>
                <c:pt idx="1">
                  <c:v>34.64</c:v>
                </c:pt>
                <c:pt idx="2">
                  <c:v>37.35</c:v>
                </c:pt>
                <c:pt idx="3">
                  <c:v>41.62</c:v>
                </c:pt>
                <c:pt idx="4">
                  <c:v>34.92</c:v>
                </c:pt>
              </c:numCache>
            </c:numRef>
          </c:val>
          <c:extLst xmlns:c16r2="http://schemas.microsoft.com/office/drawing/2015/06/chart">
            <c:ext xmlns:c16="http://schemas.microsoft.com/office/drawing/2014/chart" uri="{C3380CC4-5D6E-409C-BE32-E72D297353CC}">
              <c16:uniqueId val="{00000001-E434-40FC-9C53-143BE0EE8A3B}"/>
            </c:ext>
          </c:extLst>
        </c:ser>
        <c:dLbls>
          <c:showLegendKey val="0"/>
          <c:showVal val="0"/>
          <c:showCatName val="0"/>
          <c:showSerName val="0"/>
          <c:showPercent val="0"/>
          <c:showBubbleSize val="0"/>
        </c:dLbls>
        <c:gapWidth val="250"/>
        <c:overlap val="100"/>
        <c:axId val="257388928"/>
        <c:axId val="25739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-3.89</c:v>
                </c:pt>
                <c:pt idx="1">
                  <c:v>-3.09</c:v>
                </c:pt>
                <c:pt idx="2">
                  <c:v>1.25</c:v>
                </c:pt>
                <c:pt idx="3">
                  <c:v>1.93</c:v>
                </c:pt>
                <c:pt idx="4">
                  <c:v>-10.09</c:v>
                </c:pt>
              </c:numCache>
            </c:numRef>
          </c:val>
          <c:smooth val="0"/>
          <c:extLst xmlns:c16r2="http://schemas.microsoft.com/office/drawing/2015/06/chart">
            <c:ext xmlns:c16="http://schemas.microsoft.com/office/drawing/2014/chart" uri="{C3380CC4-5D6E-409C-BE32-E72D297353CC}">
              <c16:uniqueId val="{00000002-E434-40FC-9C53-143BE0EE8A3B}"/>
            </c:ext>
          </c:extLst>
        </c:ser>
        <c:dLbls>
          <c:showLegendKey val="0"/>
          <c:showVal val="0"/>
          <c:showCatName val="0"/>
          <c:showSerName val="0"/>
          <c:showPercent val="0"/>
          <c:showBubbleSize val="0"/>
        </c:dLbls>
        <c:marker val="1"/>
        <c:smooth val="0"/>
        <c:axId val="257388928"/>
        <c:axId val="257390848"/>
      </c:lineChart>
      <c:catAx>
        <c:axId val="2573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390848"/>
        <c:crosses val="autoZero"/>
        <c:auto val="1"/>
        <c:lblAlgn val="ctr"/>
        <c:lblOffset val="100"/>
        <c:tickLblSkip val="1"/>
        <c:tickMarkSkip val="1"/>
        <c:noMultiLvlLbl val="0"/>
      </c:catAx>
      <c:valAx>
        <c:axId val="25739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A105-4863-A536-FD4F7CC637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05-4863-A536-FD4F7CC637E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A105-4863-A536-FD4F7CC637E1}"/>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xmlns:c16r2="http://schemas.microsoft.com/office/drawing/2015/06/chart">
            <c:ext xmlns:c16="http://schemas.microsoft.com/office/drawing/2014/chart" uri="{C3380CC4-5D6E-409C-BE32-E72D297353CC}">
              <c16:uniqueId val="{00000003-A105-4863-A536-FD4F7CC637E1}"/>
            </c:ext>
          </c:extLst>
        </c:ser>
        <c:ser>
          <c:idx val="4"/>
          <c:order val="4"/>
          <c:tx>
            <c:strRef>
              <c:f>データシート!$A$31</c:f>
              <c:strCache>
                <c:ptCount val="1"/>
                <c:pt idx="0">
                  <c:v>奨学資金貸付基金特別会計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0.04</c:v>
                </c:pt>
                <c:pt idx="4">
                  <c:v>#N/A</c:v>
                </c:pt>
                <c:pt idx="5">
                  <c:v>0.04</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4-A105-4863-A536-FD4F7CC637E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0.81</c:v>
                </c:pt>
                <c:pt idx="4">
                  <c:v>#N/A</c:v>
                </c:pt>
                <c:pt idx="5">
                  <c:v>0.26</c:v>
                </c:pt>
                <c:pt idx="6">
                  <c:v>#N/A</c:v>
                </c:pt>
                <c:pt idx="7">
                  <c:v>0.47</c:v>
                </c:pt>
                <c:pt idx="8">
                  <c:v>#N/A</c:v>
                </c:pt>
                <c:pt idx="9">
                  <c:v>0.57999999999999996</c:v>
                </c:pt>
              </c:numCache>
            </c:numRef>
          </c:val>
          <c:extLst xmlns:c16r2="http://schemas.microsoft.com/office/drawing/2015/06/chart">
            <c:ext xmlns:c16="http://schemas.microsoft.com/office/drawing/2014/chart" uri="{C3380CC4-5D6E-409C-BE32-E72D297353CC}">
              <c16:uniqueId val="{00000005-A105-4863-A536-FD4F7CC637E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3.74</c:v>
                </c:pt>
                <c:pt idx="2">
                  <c:v>#N/A</c:v>
                </c:pt>
                <c:pt idx="3">
                  <c:v>2.9</c:v>
                </c:pt>
                <c:pt idx="4">
                  <c:v>#N/A</c:v>
                </c:pt>
                <c:pt idx="5">
                  <c:v>3.3</c:v>
                </c:pt>
                <c:pt idx="6">
                  <c:v>#N/A</c:v>
                </c:pt>
                <c:pt idx="7">
                  <c:v>4.13</c:v>
                </c:pt>
                <c:pt idx="8">
                  <c:v>#N/A</c:v>
                </c:pt>
                <c:pt idx="9">
                  <c:v>0.6</c:v>
                </c:pt>
              </c:numCache>
            </c:numRef>
          </c:val>
          <c:extLst xmlns:c16r2="http://schemas.microsoft.com/office/drawing/2015/06/chart">
            <c:ext xmlns:c16="http://schemas.microsoft.com/office/drawing/2014/chart" uri="{C3380CC4-5D6E-409C-BE32-E72D297353CC}">
              <c16:uniqueId val="{00000006-A105-4863-A536-FD4F7CC637E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1.02</c:v>
                </c:pt>
                <c:pt idx="2">
                  <c:v>#N/A</c:v>
                </c:pt>
                <c:pt idx="3">
                  <c:v>1.47</c:v>
                </c:pt>
                <c:pt idx="4">
                  <c:v>#N/A</c:v>
                </c:pt>
                <c:pt idx="5">
                  <c:v>1.39</c:v>
                </c:pt>
                <c:pt idx="6">
                  <c:v>#N/A</c:v>
                </c:pt>
                <c:pt idx="7">
                  <c:v>1.46</c:v>
                </c:pt>
                <c:pt idx="8">
                  <c:v>#N/A</c:v>
                </c:pt>
                <c:pt idx="9">
                  <c:v>1.41</c:v>
                </c:pt>
              </c:numCache>
            </c:numRef>
          </c:val>
          <c:extLst xmlns:c16r2="http://schemas.microsoft.com/office/drawing/2015/06/chart">
            <c:ext xmlns:c16="http://schemas.microsoft.com/office/drawing/2014/chart" uri="{C3380CC4-5D6E-409C-BE32-E72D297353CC}">
              <c16:uniqueId val="{00000007-A105-4863-A536-FD4F7CC637E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2.92</c:v>
                </c:pt>
                <c:pt idx="2">
                  <c:v>#N/A</c:v>
                </c:pt>
                <c:pt idx="3">
                  <c:v>3.65</c:v>
                </c:pt>
                <c:pt idx="4">
                  <c:v>#N/A</c:v>
                </c:pt>
                <c:pt idx="5">
                  <c:v>4.71</c:v>
                </c:pt>
                <c:pt idx="6">
                  <c:v>#N/A</c:v>
                </c:pt>
                <c:pt idx="7">
                  <c:v>4.6100000000000003</c:v>
                </c:pt>
                <c:pt idx="8">
                  <c:v>#N/A</c:v>
                </c:pt>
                <c:pt idx="9">
                  <c:v>4.1500000000000004</c:v>
                </c:pt>
              </c:numCache>
            </c:numRef>
          </c:val>
          <c:extLst xmlns:c16r2="http://schemas.microsoft.com/office/drawing/2015/06/chart">
            <c:ext xmlns:c16="http://schemas.microsoft.com/office/drawing/2014/chart" uri="{C3380CC4-5D6E-409C-BE32-E72D297353CC}">
              <c16:uniqueId val="{00000008-A105-4863-A536-FD4F7CC637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5.51</c:v>
                </c:pt>
                <c:pt idx="2">
                  <c:v>#N/A</c:v>
                </c:pt>
                <c:pt idx="3">
                  <c:v>4.3</c:v>
                </c:pt>
                <c:pt idx="4">
                  <c:v>#N/A</c:v>
                </c:pt>
                <c:pt idx="5">
                  <c:v>4.54</c:v>
                </c:pt>
                <c:pt idx="6">
                  <c:v>#N/A</c:v>
                </c:pt>
                <c:pt idx="7">
                  <c:v>5</c:v>
                </c:pt>
                <c:pt idx="8">
                  <c:v>#N/A</c:v>
                </c:pt>
                <c:pt idx="9">
                  <c:v>5.13</c:v>
                </c:pt>
              </c:numCache>
            </c:numRef>
          </c:val>
          <c:extLst xmlns:c16r2="http://schemas.microsoft.com/office/drawing/2015/06/chart">
            <c:ext xmlns:c16="http://schemas.microsoft.com/office/drawing/2014/chart" uri="{C3380CC4-5D6E-409C-BE32-E72D297353CC}">
              <c16:uniqueId val="{00000009-A105-4863-A536-FD4F7CC637E1}"/>
            </c:ext>
          </c:extLst>
        </c:ser>
        <c:dLbls>
          <c:showLegendKey val="0"/>
          <c:showVal val="0"/>
          <c:showCatName val="0"/>
          <c:showSerName val="0"/>
          <c:showPercent val="0"/>
          <c:showBubbleSize val="0"/>
        </c:dLbls>
        <c:gapWidth val="150"/>
        <c:overlap val="100"/>
        <c:axId val="266369280"/>
        <c:axId val="266383360"/>
      </c:barChart>
      <c:catAx>
        <c:axId val="2663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383360"/>
        <c:crosses val="autoZero"/>
        <c:auto val="1"/>
        <c:lblAlgn val="ctr"/>
        <c:lblOffset val="100"/>
        <c:tickLblSkip val="1"/>
        <c:tickMarkSkip val="1"/>
        <c:noMultiLvlLbl val="0"/>
      </c:catAx>
      <c:valAx>
        <c:axId val="26638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36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420</c:v>
                </c:pt>
                <c:pt idx="5">
                  <c:v>434</c:v>
                </c:pt>
                <c:pt idx="8">
                  <c:v>441</c:v>
                </c:pt>
                <c:pt idx="11">
                  <c:v>423</c:v>
                </c:pt>
                <c:pt idx="14">
                  <c:v>427</c:v>
                </c:pt>
              </c:numCache>
            </c:numRef>
          </c:val>
          <c:extLst xmlns:c16r2="http://schemas.microsoft.com/office/drawing/2015/06/chart">
            <c:ext xmlns:c16="http://schemas.microsoft.com/office/drawing/2014/chart" uri="{C3380CC4-5D6E-409C-BE32-E72D297353CC}">
              <c16:uniqueId val="{00000000-43CD-4F73-A69B-B80A1766A3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CD-4F73-A69B-B80A1766A3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3CD-4F73-A69B-B80A1766A3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124</c:v>
                </c:pt>
                <c:pt idx="3">
                  <c:v>132</c:v>
                </c:pt>
                <c:pt idx="6">
                  <c:v>129</c:v>
                </c:pt>
                <c:pt idx="9">
                  <c:v>143</c:v>
                </c:pt>
                <c:pt idx="12">
                  <c:v>151</c:v>
                </c:pt>
              </c:numCache>
            </c:numRef>
          </c:val>
          <c:extLst xmlns:c16r2="http://schemas.microsoft.com/office/drawing/2015/06/chart">
            <c:ext xmlns:c16="http://schemas.microsoft.com/office/drawing/2014/chart" uri="{C3380CC4-5D6E-409C-BE32-E72D297353CC}">
              <c16:uniqueId val="{00000003-43CD-4F73-A69B-B80A1766A3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198</c:v>
                </c:pt>
                <c:pt idx="3">
                  <c:v>192</c:v>
                </c:pt>
                <c:pt idx="6">
                  <c:v>194</c:v>
                </c:pt>
                <c:pt idx="9">
                  <c:v>190</c:v>
                </c:pt>
                <c:pt idx="12">
                  <c:v>196</c:v>
                </c:pt>
              </c:numCache>
            </c:numRef>
          </c:val>
          <c:extLst xmlns:c16r2="http://schemas.microsoft.com/office/drawing/2015/06/chart">
            <c:ext xmlns:c16="http://schemas.microsoft.com/office/drawing/2014/chart" uri="{C3380CC4-5D6E-409C-BE32-E72D297353CC}">
              <c16:uniqueId val="{00000004-43CD-4F73-A69B-B80A1766A3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CD-4F73-A69B-B80A1766A3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CD-4F73-A69B-B80A1766A3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323</c:v>
                </c:pt>
                <c:pt idx="3">
                  <c:v>329</c:v>
                </c:pt>
                <c:pt idx="6">
                  <c:v>308</c:v>
                </c:pt>
                <c:pt idx="9">
                  <c:v>295</c:v>
                </c:pt>
                <c:pt idx="12">
                  <c:v>314</c:v>
                </c:pt>
              </c:numCache>
            </c:numRef>
          </c:val>
          <c:extLst xmlns:c16r2="http://schemas.microsoft.com/office/drawing/2015/06/chart">
            <c:ext xmlns:c16="http://schemas.microsoft.com/office/drawing/2014/chart" uri="{C3380CC4-5D6E-409C-BE32-E72D297353CC}">
              <c16:uniqueId val="{00000007-43CD-4F73-A69B-B80A1766A3C8}"/>
            </c:ext>
          </c:extLst>
        </c:ser>
        <c:dLbls>
          <c:showLegendKey val="0"/>
          <c:showVal val="0"/>
          <c:showCatName val="0"/>
          <c:showSerName val="0"/>
          <c:showPercent val="0"/>
          <c:showBubbleSize val="0"/>
        </c:dLbls>
        <c:gapWidth val="100"/>
        <c:overlap val="100"/>
        <c:axId val="207288192"/>
        <c:axId val="210927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225</c:v>
                </c:pt>
                <c:pt idx="2">
                  <c:v>#N/A</c:v>
                </c:pt>
                <c:pt idx="3">
                  <c:v>#N/A</c:v>
                </c:pt>
                <c:pt idx="4">
                  <c:v>219</c:v>
                </c:pt>
                <c:pt idx="5">
                  <c:v>#N/A</c:v>
                </c:pt>
                <c:pt idx="6">
                  <c:v>#N/A</c:v>
                </c:pt>
                <c:pt idx="7">
                  <c:v>190</c:v>
                </c:pt>
                <c:pt idx="8">
                  <c:v>#N/A</c:v>
                </c:pt>
                <c:pt idx="9">
                  <c:v>#N/A</c:v>
                </c:pt>
                <c:pt idx="10">
                  <c:v>205</c:v>
                </c:pt>
                <c:pt idx="11">
                  <c:v>#N/A</c:v>
                </c:pt>
                <c:pt idx="12">
                  <c:v>#N/A</c:v>
                </c:pt>
                <c:pt idx="13">
                  <c:v>234</c:v>
                </c:pt>
                <c:pt idx="14">
                  <c:v>#N/A</c:v>
                </c:pt>
              </c:numCache>
            </c:numRef>
          </c:val>
          <c:smooth val="0"/>
          <c:extLst xmlns:c16r2="http://schemas.microsoft.com/office/drawing/2015/06/chart">
            <c:ext xmlns:c16="http://schemas.microsoft.com/office/drawing/2014/chart" uri="{C3380CC4-5D6E-409C-BE32-E72D297353CC}">
              <c16:uniqueId val="{00000008-43CD-4F73-A69B-B80A1766A3C8}"/>
            </c:ext>
          </c:extLst>
        </c:ser>
        <c:dLbls>
          <c:showLegendKey val="0"/>
          <c:showVal val="0"/>
          <c:showCatName val="0"/>
          <c:showSerName val="0"/>
          <c:showPercent val="0"/>
          <c:showBubbleSize val="0"/>
        </c:dLbls>
        <c:marker val="1"/>
        <c:smooth val="0"/>
        <c:axId val="207288192"/>
        <c:axId val="210927616"/>
      </c:lineChart>
      <c:catAx>
        <c:axId val="20728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927616"/>
        <c:crosses val="autoZero"/>
        <c:auto val="1"/>
        <c:lblAlgn val="ctr"/>
        <c:lblOffset val="100"/>
        <c:tickLblSkip val="1"/>
        <c:tickMarkSkip val="1"/>
        <c:noMultiLvlLbl val="0"/>
      </c:catAx>
      <c:valAx>
        <c:axId val="21092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8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4889</c:v>
                </c:pt>
                <c:pt idx="5">
                  <c:v>4798</c:v>
                </c:pt>
                <c:pt idx="8">
                  <c:v>4617</c:v>
                </c:pt>
                <c:pt idx="11">
                  <c:v>4467</c:v>
                </c:pt>
                <c:pt idx="14">
                  <c:v>4178</c:v>
                </c:pt>
              </c:numCache>
            </c:numRef>
          </c:val>
          <c:extLst xmlns:c16r2="http://schemas.microsoft.com/office/drawing/2015/06/chart">
            <c:ext xmlns:c16="http://schemas.microsoft.com/office/drawing/2014/chart" uri="{C3380CC4-5D6E-409C-BE32-E72D297353CC}">
              <c16:uniqueId val="{00000000-1190-4A54-B9A1-8A1C39ACAC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146</c:v>
                </c:pt>
                <c:pt idx="5">
                  <c:v>140</c:v>
                </c:pt>
                <c:pt idx="8">
                  <c:v>133</c:v>
                </c:pt>
                <c:pt idx="11">
                  <c:v>125</c:v>
                </c:pt>
                <c:pt idx="14">
                  <c:v>117</c:v>
                </c:pt>
              </c:numCache>
            </c:numRef>
          </c:val>
          <c:extLst xmlns:c16r2="http://schemas.microsoft.com/office/drawing/2015/06/chart">
            <c:ext xmlns:c16="http://schemas.microsoft.com/office/drawing/2014/chart" uri="{C3380CC4-5D6E-409C-BE32-E72D297353CC}">
              <c16:uniqueId val="{00000001-1190-4A54-B9A1-8A1C39ACAC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1196</c:v>
                </c:pt>
                <c:pt idx="5">
                  <c:v>1405</c:v>
                </c:pt>
                <c:pt idx="8">
                  <c:v>1502</c:v>
                </c:pt>
                <c:pt idx="11">
                  <c:v>1721</c:v>
                </c:pt>
                <c:pt idx="14">
                  <c:v>1557</c:v>
                </c:pt>
              </c:numCache>
            </c:numRef>
          </c:val>
          <c:extLst xmlns:c16r2="http://schemas.microsoft.com/office/drawing/2015/06/chart">
            <c:ext xmlns:c16="http://schemas.microsoft.com/office/drawing/2014/chart" uri="{C3380CC4-5D6E-409C-BE32-E72D297353CC}">
              <c16:uniqueId val="{00000002-1190-4A54-B9A1-8A1C39ACAC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24</c:v>
                </c:pt>
                <c:pt idx="12">
                  <c:v>0</c:v>
                </c:pt>
              </c:numCache>
            </c:numRef>
          </c:val>
          <c:extLst xmlns:c16r2="http://schemas.microsoft.com/office/drawing/2015/06/chart">
            <c:ext xmlns:c16="http://schemas.microsoft.com/office/drawing/2014/chart" uri="{C3380CC4-5D6E-409C-BE32-E72D297353CC}">
              <c16:uniqueId val="{00000003-1190-4A54-B9A1-8A1C39ACAC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190-4A54-B9A1-8A1C39ACAC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90-4A54-B9A1-8A1C39ACAC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861</c:v>
                </c:pt>
                <c:pt idx="3">
                  <c:v>716</c:v>
                </c:pt>
                <c:pt idx="6">
                  <c:v>704</c:v>
                </c:pt>
                <c:pt idx="9">
                  <c:v>657</c:v>
                </c:pt>
                <c:pt idx="12">
                  <c:v>678</c:v>
                </c:pt>
              </c:numCache>
            </c:numRef>
          </c:val>
          <c:extLst xmlns:c16r2="http://schemas.microsoft.com/office/drawing/2015/06/chart">
            <c:ext xmlns:c16="http://schemas.microsoft.com/office/drawing/2014/chart" uri="{C3380CC4-5D6E-409C-BE32-E72D297353CC}">
              <c16:uniqueId val="{00000006-1190-4A54-B9A1-8A1C39ACAC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2009</c:v>
                </c:pt>
                <c:pt idx="3">
                  <c:v>1935</c:v>
                </c:pt>
                <c:pt idx="6">
                  <c:v>1810</c:v>
                </c:pt>
                <c:pt idx="9">
                  <c:v>1717</c:v>
                </c:pt>
                <c:pt idx="12">
                  <c:v>1635</c:v>
                </c:pt>
              </c:numCache>
            </c:numRef>
          </c:val>
          <c:extLst xmlns:c16r2="http://schemas.microsoft.com/office/drawing/2015/06/chart">
            <c:ext xmlns:c16="http://schemas.microsoft.com/office/drawing/2014/chart" uri="{C3380CC4-5D6E-409C-BE32-E72D297353CC}">
              <c16:uniqueId val="{00000007-1190-4A54-B9A1-8A1C39ACAC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2787</c:v>
                </c:pt>
                <c:pt idx="3">
                  <c:v>2657</c:v>
                </c:pt>
                <c:pt idx="6">
                  <c:v>2527</c:v>
                </c:pt>
                <c:pt idx="9">
                  <c:v>2377</c:v>
                </c:pt>
                <c:pt idx="12">
                  <c:v>2267</c:v>
                </c:pt>
              </c:numCache>
            </c:numRef>
          </c:val>
          <c:extLst xmlns:c16r2="http://schemas.microsoft.com/office/drawing/2015/06/chart">
            <c:ext xmlns:c16="http://schemas.microsoft.com/office/drawing/2014/chart" uri="{C3380CC4-5D6E-409C-BE32-E72D297353CC}">
              <c16:uniqueId val="{00000008-1190-4A54-B9A1-8A1C39ACAC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190-4A54-B9A1-8A1C39ACAC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3914</c:v>
                </c:pt>
                <c:pt idx="3">
                  <c:v>3897</c:v>
                </c:pt>
                <c:pt idx="6">
                  <c:v>3992</c:v>
                </c:pt>
                <c:pt idx="9">
                  <c:v>3932</c:v>
                </c:pt>
                <c:pt idx="12">
                  <c:v>3848</c:v>
                </c:pt>
              </c:numCache>
            </c:numRef>
          </c:val>
          <c:extLst xmlns:c16r2="http://schemas.microsoft.com/office/drawing/2015/06/chart">
            <c:ext xmlns:c16="http://schemas.microsoft.com/office/drawing/2014/chart" uri="{C3380CC4-5D6E-409C-BE32-E72D297353CC}">
              <c16:uniqueId val="{0000000A-1190-4A54-B9A1-8A1C39ACAC73}"/>
            </c:ext>
          </c:extLst>
        </c:ser>
        <c:dLbls>
          <c:showLegendKey val="0"/>
          <c:showVal val="0"/>
          <c:showCatName val="0"/>
          <c:showSerName val="0"/>
          <c:showPercent val="0"/>
          <c:showBubbleSize val="0"/>
        </c:dLbls>
        <c:gapWidth val="100"/>
        <c:overlap val="100"/>
        <c:axId val="266996352"/>
        <c:axId val="267010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3340</c:v>
                </c:pt>
                <c:pt idx="2">
                  <c:v>#N/A</c:v>
                </c:pt>
                <c:pt idx="3">
                  <c:v>#N/A</c:v>
                </c:pt>
                <c:pt idx="4">
                  <c:v>2861</c:v>
                </c:pt>
                <c:pt idx="5">
                  <c:v>#N/A</c:v>
                </c:pt>
                <c:pt idx="6">
                  <c:v>#N/A</c:v>
                </c:pt>
                <c:pt idx="7">
                  <c:v>2781</c:v>
                </c:pt>
                <c:pt idx="8">
                  <c:v>#N/A</c:v>
                </c:pt>
                <c:pt idx="9">
                  <c:v>#N/A</c:v>
                </c:pt>
                <c:pt idx="10">
                  <c:v>2395</c:v>
                </c:pt>
                <c:pt idx="11">
                  <c:v>#N/A</c:v>
                </c:pt>
                <c:pt idx="12">
                  <c:v>#N/A</c:v>
                </c:pt>
                <c:pt idx="13">
                  <c:v>2577</c:v>
                </c:pt>
                <c:pt idx="14">
                  <c:v>#N/A</c:v>
                </c:pt>
              </c:numCache>
            </c:numRef>
          </c:val>
          <c:smooth val="0"/>
          <c:extLst xmlns:c16r2="http://schemas.microsoft.com/office/drawing/2015/06/chart">
            <c:ext xmlns:c16="http://schemas.microsoft.com/office/drawing/2014/chart" uri="{C3380CC4-5D6E-409C-BE32-E72D297353CC}">
              <c16:uniqueId val="{0000000B-1190-4A54-B9A1-8A1C39ACAC73}"/>
            </c:ext>
          </c:extLst>
        </c:ser>
        <c:dLbls>
          <c:showLegendKey val="0"/>
          <c:showVal val="0"/>
          <c:showCatName val="0"/>
          <c:showSerName val="0"/>
          <c:showPercent val="0"/>
          <c:showBubbleSize val="0"/>
        </c:dLbls>
        <c:marker val="1"/>
        <c:smooth val="0"/>
        <c:axId val="266996352"/>
        <c:axId val="267010816"/>
      </c:lineChart>
      <c:catAx>
        <c:axId val="2669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7010816"/>
        <c:crosses val="autoZero"/>
        <c:auto val="1"/>
        <c:lblAlgn val="ctr"/>
        <c:lblOffset val="100"/>
        <c:tickLblSkip val="1"/>
        <c:tickMarkSkip val="1"/>
        <c:noMultiLvlLbl val="0"/>
      </c:catAx>
      <c:valAx>
        <c:axId val="26701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99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1145</c:v>
                </c:pt>
                <c:pt idx="1">
                  <c:v>1261</c:v>
                </c:pt>
                <c:pt idx="2">
                  <c:v>1039</c:v>
                </c:pt>
              </c:numCache>
            </c:numRef>
          </c:val>
          <c:extLst xmlns:c16r2="http://schemas.microsoft.com/office/drawing/2015/06/chart">
            <c:ext xmlns:c16="http://schemas.microsoft.com/office/drawing/2014/chart" uri="{C3380CC4-5D6E-409C-BE32-E72D297353CC}">
              <c16:uniqueId val="{00000000-9CFA-4B6F-94CB-57C14B5851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111</c:v>
                </c:pt>
                <c:pt idx="1">
                  <c:v>112</c:v>
                </c:pt>
                <c:pt idx="2">
                  <c:v>114</c:v>
                </c:pt>
              </c:numCache>
            </c:numRef>
          </c:val>
          <c:extLst xmlns:c16r2="http://schemas.microsoft.com/office/drawing/2015/06/chart">
            <c:ext xmlns:c16="http://schemas.microsoft.com/office/drawing/2014/chart" uri="{C3380CC4-5D6E-409C-BE32-E72D297353CC}">
              <c16:uniqueId val="{00000001-9CFA-4B6F-94CB-57C14B5851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122</c:v>
                </c:pt>
                <c:pt idx="1">
                  <c:v>146</c:v>
                </c:pt>
                <c:pt idx="2">
                  <c:v>138</c:v>
                </c:pt>
              </c:numCache>
            </c:numRef>
          </c:val>
          <c:extLst xmlns:c16r2="http://schemas.microsoft.com/office/drawing/2015/06/chart">
            <c:ext xmlns:c16="http://schemas.microsoft.com/office/drawing/2014/chart" uri="{C3380CC4-5D6E-409C-BE32-E72D297353CC}">
              <c16:uniqueId val="{00000002-9CFA-4B6F-94CB-57C14B5851B2}"/>
            </c:ext>
          </c:extLst>
        </c:ser>
        <c:dLbls>
          <c:showLegendKey val="0"/>
          <c:showVal val="0"/>
          <c:showCatName val="0"/>
          <c:showSerName val="0"/>
          <c:showPercent val="0"/>
          <c:showBubbleSize val="0"/>
        </c:dLbls>
        <c:gapWidth val="120"/>
        <c:overlap val="100"/>
        <c:axId val="210002688"/>
        <c:axId val="210004224"/>
      </c:barChart>
      <c:catAx>
        <c:axId val="21000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0004224"/>
        <c:crosses val="autoZero"/>
        <c:auto val="1"/>
        <c:lblAlgn val="ctr"/>
        <c:lblOffset val="100"/>
        <c:tickLblSkip val="1"/>
        <c:tickMarkSkip val="1"/>
        <c:noMultiLvlLbl val="0"/>
      </c:catAx>
      <c:valAx>
        <c:axId val="210004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000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年度に償還ピークを迎え、以降の年度は償還額が減少傾向にあったが、平成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年度より平成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年度に起債した小中一貫校整備事業債の元金償還が始まったため前年度から増となっている。本地方債の元利償還額は平成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年度償還総額の約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割に相当し、第</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の償還ピークである平成</a:t>
          </a:r>
          <a:r>
            <a:rPr kumimoji="1" lang="en-US" altLang="ja-JP" sz="1100">
              <a:latin typeface="ＭＳ ゴシック" pitchFamily="49" charset="-128"/>
              <a:ea typeface="ＭＳ ゴシック" pitchFamily="49" charset="-128"/>
            </a:rPr>
            <a:t>34</a:t>
          </a:r>
          <a:r>
            <a:rPr kumimoji="1" lang="ja-JP" altLang="en-US" sz="1100">
              <a:latin typeface="ＭＳ ゴシック" pitchFamily="49" charset="-128"/>
              <a:ea typeface="ＭＳ ゴシック" pitchFamily="49" charset="-128"/>
            </a:rPr>
            <a:t>年度までは元利償還金は漸増していくと見込んでいる。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公営企業債の元利償還金に対する繰入金は下水道事業債の元利償還金が該当するが、下水道処理施設の改修工事等に伴う地方債の発行や、</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より元金償還が始まる地方債が多数あるため、今後も元利償還金と同様に漸増していくものと見込んでいる。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今後も事業の精査や見直しを行い投資的事業への地方債発行を厳選し、公営企業の健全化及び現在の水準の向上に努める。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新規地方債発行の抑制等の成果により、一般会計等に係る地方債の現在高を始めとした将来負担額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Ａ）は年々減少傾向にあるが、</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充当可能財源等（Ｂ）のうち充当可能特定歳入及び基準財政需要額算入見込額が減少傾向にあるため、将来負担比率の分子はほぼ横ばいの数値で推移している状況にある。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充当可能財源等（Ｂ）のうち、充当可能基金である財政調整基金は計画的に積立を行ってきたため平成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年度までは増加傾向にあったが、平成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年度に特定防衛施設周辺整備調整交付金返還金等の財源に充てるために財政調整基金を取り崩したため、前年度より充当可能財源が減少している。この影響により将来負担額は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になってはいるが、充当可能財源等（Ｂ）が前年度比で約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％減少し、将来負担額の減少率を上回ったため、将来負担比率の分子が前年度より約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宮城県色麻町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情報通信施設整備事業に係る特定防衛施設周辺整備調整交付金返還や加美郡保健医療行政事務組合負担金の財源に充てるために取り崩しを行ったため、前年度より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公共施設の老朽化対策に備え、特定目的基金の設置の検討や今後の事業計画を踏まえ、基金の増加に努める。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・奨学資金貸付基金：奨学資金の貸与を目的とした基金。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・東日本大震災復興基金：東日本大震災の復旧復興事業の推進を目的とした基金。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・ふるさとまちづくり基金：色麻町の住みよい豊かなまちづくりを推進したいという思いのもとに寄せられた寄附金の適切な管理運用を目的とした基金。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・長寿社会対策基金：高齢化社会に対応した施策の展開及び地域振興や福祉の向上を目的とした基金。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世紀の田園文化創造基金：緑豊かで活力ある色麻の田園形成に係る地域活動の強化・支援を目的とした基金。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その他特定目的基金においては大規模事業に係る取り崩し等を行っていないため、数値はほぼ横ばいで推移している。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東日本大震災復興基金においては一時保管牧草農地還元実証実験事業及び自主防災組織防災活動補助事業に充てるために約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百万円の取り崩しを行ったため、前年度より減となっている。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継続事業である自主防災組織防災活動事業に加え、平成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年度に防災計画改訂業務、平成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年度に国民保護計画策定業務及び防災マップ作成事業の実施を予定しており、財源に充てるため取り崩しを行う予定である。また、自主防災組織防災活動事業は平成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年度で終了の予定であるため、取り崩しは平成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情報通信施設整備事業に係る特定防衛施設周辺整備調整交付金返還や加美郡保健医療行政事務組合負担金の財源に充てるために取り崩しを行ったため、前年度より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各公共施設が老朽化しており、今後、大規模改修に備え財政調整基金の増加に努める。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基金運用から生じた利子分を財源に約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年度まで年々増加していく予定のため、計画的に資金の増加に努める。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6,997
6,946
109.28
4,702,116
4,532,513
154,686
2,976,356
3,848,060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前年度から横ばいで推移しているが、全国平均（</a:t>
          </a:r>
          <a:r>
            <a:rPr kumimoji="1" lang="en-US" altLang="ja-JP" sz="1100">
              <a:latin typeface="ＭＳ Ｐゴシック" panose="020B0600070205080204" pitchFamily="50" charset="-128"/>
              <a:ea typeface="ＭＳ Ｐゴシック" panose="020B0600070205080204" pitchFamily="50" charset="-128"/>
            </a:rPr>
            <a:t>0.51)</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0.53)</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0.38)</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0.29</a:t>
          </a:r>
          <a:r>
            <a:rPr kumimoji="1" lang="ja-JP" altLang="en-US" sz="1100">
              <a:latin typeface="ＭＳ Ｐゴシック" panose="020B0600070205080204" pitchFamily="50" charset="-128"/>
              <a:ea typeface="ＭＳ Ｐゴシック" panose="020B0600070205080204" pitchFamily="50" charset="-128"/>
            </a:rPr>
            <a:t>といずれも下回っていることから、財政力基盤が低いことが伺える。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前年度から開始の工業団地整備事業を始めとした企業誘致活動や、定住化促進事業等を積極的に推進し、新たな自主財源創出や税収の確保に努め、財政基盤の強化を図る。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78" name="テキスト ボックス 77"/>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94" name="テキスト ボックス 93"/>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96" name="テキスト ボックス 95"/>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98" name="テキスト ボックス 97"/>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88.1</a:t>
          </a:r>
          <a:r>
            <a:rPr kumimoji="1" lang="ja-JP" altLang="en-US" sz="1100">
              <a:latin typeface="ＭＳ Ｐゴシック" panose="020B0600070205080204" pitchFamily="50" charset="-128"/>
              <a:ea typeface="ＭＳ Ｐゴシック" panose="020B0600070205080204" pitchFamily="50" charset="-128"/>
            </a:rPr>
            <a:t>％となり、近年で最も高い比率となった。類似団体平均</a:t>
          </a:r>
          <a:r>
            <a:rPr kumimoji="1" lang="en-US" altLang="ja-JP" sz="1100">
              <a:latin typeface="ＭＳ Ｐゴシック" panose="020B0600070205080204" pitchFamily="50" charset="-128"/>
              <a:ea typeface="ＭＳ Ｐゴシック" panose="020B0600070205080204" pitchFamily="50" charset="-128"/>
            </a:rPr>
            <a:t>(86.9)</a:t>
          </a:r>
          <a:r>
            <a:rPr kumimoji="1" lang="ja-JP" altLang="en-US" sz="1100">
              <a:latin typeface="ＭＳ Ｐゴシック" panose="020B0600070205080204" pitchFamily="50" charset="-128"/>
              <a:ea typeface="ＭＳ Ｐゴシック" panose="020B0600070205080204" pitchFamily="50" charset="-128"/>
            </a:rPr>
            <a:t>を上回っているが、全国平均</a:t>
          </a:r>
          <a:r>
            <a:rPr kumimoji="1" lang="en-US" altLang="ja-JP" sz="1100">
              <a:latin typeface="ＭＳ Ｐゴシック" panose="020B0600070205080204" pitchFamily="50" charset="-128"/>
              <a:ea typeface="ＭＳ Ｐゴシック" panose="020B0600070205080204" pitchFamily="50" charset="-128"/>
            </a:rPr>
            <a:t>(92.8)</a:t>
          </a:r>
          <a:r>
            <a:rPr kumimoji="1" lang="ja-JP" altLang="en-US" sz="1100">
              <a:latin typeface="ＭＳ Ｐゴシック" panose="020B0600070205080204" pitchFamily="50" charset="-128"/>
              <a:ea typeface="ＭＳ Ｐゴシック" panose="020B0600070205080204" pitchFamily="50" charset="-128"/>
            </a:rPr>
            <a:t>及び宮城県平均</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と比較すると下回っている状況である。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増加要因としては、学校給食センター調理業務委託料の皆増（</a:t>
          </a:r>
          <a:r>
            <a:rPr kumimoji="1" lang="en-US" altLang="ja-JP" sz="1100">
              <a:latin typeface="ＭＳ Ｐゴシック" panose="020B0600070205080204" pitchFamily="50" charset="-128"/>
              <a:ea typeface="ＭＳ Ｐゴシック" panose="020B0600070205080204" pitchFamily="50" charset="-128"/>
            </a:rPr>
            <a:t>25,402</a:t>
          </a:r>
          <a:r>
            <a:rPr kumimoji="1" lang="ja-JP" altLang="en-US" sz="1100">
              <a:latin typeface="ＭＳ Ｐゴシック" panose="020B0600070205080204" pitchFamily="50" charset="-128"/>
              <a:ea typeface="ＭＳ Ｐゴシック" panose="020B0600070205080204" pitchFamily="50" charset="-128"/>
            </a:rPr>
            <a:t>千円）等による物件費の増（</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％増）、及び大雪に伴う除雪事業の賃金や委託料の増（</a:t>
          </a:r>
          <a:r>
            <a:rPr kumimoji="1" lang="en-US" altLang="ja-JP" sz="1100">
              <a:latin typeface="ＭＳ Ｐゴシック" panose="020B0600070205080204" pitchFamily="50" charset="-128"/>
              <a:ea typeface="ＭＳ Ｐゴシック" panose="020B0600070205080204" pitchFamily="50" charset="-128"/>
            </a:rPr>
            <a:t>19,497</a:t>
          </a:r>
          <a:r>
            <a:rPr kumimoji="1" lang="ja-JP" altLang="en-US" sz="1100">
              <a:latin typeface="ＭＳ Ｐゴシック" panose="020B0600070205080204" pitchFamily="50" charset="-128"/>
              <a:ea typeface="ＭＳ Ｐゴシック" panose="020B0600070205080204" pitchFamily="50" charset="-128"/>
            </a:rPr>
            <a:t>千円）等による維持補修費の増（</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増）が挙げられる。今後は定年退職者の増による人件費の増、大型地方債の償還開始に伴う公債費の増といった義務的経費の増加が見込まれるため、事業の見直しや精査を行い経常経費を削減していき、経常収支比率の上昇を抑え財政の硬直化を招かないよう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88688</xdr:rowOff>
    </xdr:to>
    <xdr:cxnSp macro="">
      <xdr:nvCxnSpPr>
        <xdr:cNvPr id="133" name="直線コネクタ 132"/>
        <xdr:cNvCxnSpPr/>
      </xdr:nvCxnSpPr>
      <xdr:spPr>
        <a:xfrm>
          <a:off x="4114800" y="10541635"/>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83185</xdr:rowOff>
    </xdr:from>
    <xdr:to>
      <xdr:col>19</xdr:col>
      <xdr:colOff>133350</xdr:colOff>
      <xdr:row>61</xdr:row>
      <xdr:rowOff>83185</xdr:rowOff>
    </xdr:to>
    <xdr:cxnSp macro="">
      <xdr:nvCxnSpPr>
        <xdr:cNvPr id="136" name="直線コネクタ 135"/>
        <xdr:cNvCxnSpPr/>
      </xdr:nvCxnSpPr>
      <xdr:spPr>
        <a:xfrm>
          <a:off x="3225800" y="10541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62</xdr:row>
      <xdr:rowOff>44450</xdr:rowOff>
    </xdr:to>
    <xdr:cxnSp macro="">
      <xdr:nvCxnSpPr>
        <xdr:cNvPr id="139" name="直線コネクタ 138"/>
        <xdr:cNvCxnSpPr/>
      </xdr:nvCxnSpPr>
      <xdr:spPr>
        <a:xfrm flipV="1">
          <a:off x="2336800" y="1054163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87858</xdr:rowOff>
    </xdr:from>
    <xdr:ext cx="762000" cy="259045"/>
    <xdr:sp macro="" textlink="">
      <xdr:nvSpPr>
        <xdr:cNvPr id="141" name="テキスト ボックス 140"/>
        <xdr:cNvSpPr txBox="1"/>
      </xdr:nvSpPr>
      <xdr:spPr>
        <a:xfrm>
          <a:off x="2844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34925</xdr:rowOff>
    </xdr:from>
    <xdr:to>
      <xdr:col>11</xdr:col>
      <xdr:colOff>31750</xdr:colOff>
      <xdr:row>62</xdr:row>
      <xdr:rowOff>44450</xdr:rowOff>
    </xdr:to>
    <xdr:cxnSp macro="">
      <xdr:nvCxnSpPr>
        <xdr:cNvPr id="142" name="直線コネクタ 141"/>
        <xdr:cNvCxnSpPr/>
      </xdr:nvCxnSpPr>
      <xdr:spPr>
        <a:xfrm>
          <a:off x="1447800" y="104933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44" name="テキスト ボックス 143"/>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6" name="テキスト ボックス 145"/>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2" name="楕円 151"/>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9965</xdr:rowOff>
    </xdr:from>
    <xdr:ext cx="762000" cy="259045"/>
    <xdr:sp macro="" textlink="">
      <xdr:nvSpPr>
        <xdr:cNvPr id="153" name="財政構造の弾力性該当値テキスト"/>
        <xdr:cNvSpPr txBox="1"/>
      </xdr:nvSpPr>
      <xdr:spPr>
        <a:xfrm>
          <a:off x="5041900" y="106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4" name="楕円 153"/>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5" name="テキスト ボックス 154"/>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6" name="楕円 155"/>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57" name="テキスト ボックス 156"/>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9" name="テキスト ボックス 15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60" name="楕円 159"/>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70502</xdr:rowOff>
    </xdr:from>
    <xdr:ext cx="762000" cy="259045"/>
    <xdr:sp macro="" textlink="">
      <xdr:nvSpPr>
        <xdr:cNvPr id="161" name="テキスト ボックス 160"/>
        <xdr:cNvSpPr txBox="1"/>
      </xdr:nvSpPr>
      <xdr:spPr>
        <a:xfrm>
          <a:off x="1066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238,716</a:t>
          </a:r>
          <a:r>
            <a:rPr kumimoji="1" lang="ja-JP" altLang="en-US" sz="1100">
              <a:latin typeface="ＭＳ Ｐゴシック" panose="020B0600070205080204" pitchFamily="50" charset="-128"/>
              <a:ea typeface="ＭＳ Ｐゴシック" panose="020B0600070205080204" pitchFamily="50" charset="-128"/>
            </a:rPr>
            <a:t>円と前年度より</a:t>
          </a:r>
          <a:r>
            <a:rPr kumimoji="1" lang="en-US" altLang="ja-JP" sz="1100">
              <a:latin typeface="ＭＳ Ｐゴシック" panose="020B0600070205080204" pitchFamily="50" charset="-128"/>
              <a:ea typeface="ＭＳ Ｐゴシック" panose="020B0600070205080204" pitchFamily="50" charset="-128"/>
            </a:rPr>
            <a:t>15,480</a:t>
          </a:r>
          <a:r>
            <a:rPr kumimoji="1" lang="ja-JP" altLang="en-US" sz="1100">
              <a:latin typeface="ＭＳ Ｐゴシック" panose="020B0600070205080204" pitchFamily="50" charset="-128"/>
              <a:ea typeface="ＭＳ Ｐゴシック" panose="020B0600070205080204" pitchFamily="50" charset="-128"/>
            </a:rPr>
            <a:t>円増加し、類似団体平均（</a:t>
          </a:r>
          <a:r>
            <a:rPr kumimoji="1" lang="en-US" altLang="ja-JP" sz="1100">
              <a:latin typeface="ＭＳ Ｐゴシック" panose="020B0600070205080204" pitchFamily="50" charset="-128"/>
              <a:ea typeface="ＭＳ Ｐゴシック" panose="020B0600070205080204" pitchFamily="50" charset="-128"/>
            </a:rPr>
            <a:t>222,971</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131,654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156,485</a:t>
          </a:r>
          <a:r>
            <a:rPr kumimoji="1" lang="ja-JP" altLang="en-US" sz="1100">
              <a:latin typeface="ＭＳ Ｐゴシック" panose="020B0600070205080204" pitchFamily="50" charset="-128"/>
              <a:ea typeface="ＭＳ Ｐゴシック" panose="020B0600070205080204" pitchFamily="50" charset="-128"/>
            </a:rPr>
            <a:t>円）のいずれよりも上回っている状況である。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増加要因として、主に学校給食センター調理業務委託料の皆増、スクールバス運行業務委託料の増、幼稚園児送迎バス運行業務委託料の増等による物件費の増が挙げられる。（増減額</a:t>
          </a:r>
          <a:r>
            <a:rPr kumimoji="1" lang="en-US" altLang="ja-JP" sz="1100">
              <a:latin typeface="ＭＳ Ｐゴシック" panose="020B0600070205080204" pitchFamily="50" charset="-128"/>
              <a:ea typeface="ＭＳ Ｐゴシック" panose="020B0600070205080204" pitchFamily="50" charset="-128"/>
            </a:rPr>
            <a:t>47,835</a:t>
          </a:r>
          <a:r>
            <a:rPr kumimoji="1" lang="ja-JP" altLang="en-US" sz="1100">
              <a:latin typeface="ＭＳ Ｐゴシック" panose="020B0600070205080204" pitchFamily="50" charset="-128"/>
              <a:ea typeface="ＭＳ Ｐゴシック" panose="020B0600070205080204" pitchFamily="50" charset="-128"/>
            </a:rPr>
            <a:t>千円。前年度比＋</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経常経費の削減等を行う等の行財政改革を進め、標準団体平均水準</a:t>
          </a:r>
          <a:r>
            <a:rPr kumimoji="1" lang="en-US" altLang="ja-JP" sz="1100">
              <a:latin typeface="ＭＳ Ｐゴシック" panose="020B0600070205080204" pitchFamily="50" charset="-128"/>
              <a:ea typeface="ＭＳ Ｐゴシック" panose="020B0600070205080204" pitchFamily="50" charset="-128"/>
            </a:rPr>
            <a:t>222,971</a:t>
          </a:r>
          <a:r>
            <a:rPr kumimoji="1" lang="ja-JP" altLang="en-US" sz="1100">
              <a:latin typeface="ＭＳ Ｐゴシック" panose="020B0600070205080204" pitchFamily="50" charset="-128"/>
              <a:ea typeface="ＭＳ Ｐゴシック" panose="020B0600070205080204" pitchFamily="50" charset="-128"/>
            </a:rPr>
            <a:t>円を下回るように努める。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109127</xdr:rowOff>
    </xdr:from>
    <xdr:to>
      <xdr:col>23</xdr:col>
      <xdr:colOff>133350</xdr:colOff>
      <xdr:row>82</xdr:row>
      <xdr:rowOff>162488</xdr:rowOff>
    </xdr:to>
    <xdr:cxnSp macro="">
      <xdr:nvCxnSpPr>
        <xdr:cNvPr id="198" name="直線コネクタ 197"/>
        <xdr:cNvCxnSpPr/>
      </xdr:nvCxnSpPr>
      <xdr:spPr>
        <a:xfrm>
          <a:off x="4114800" y="14168027"/>
          <a:ext cx="83820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63835</xdr:rowOff>
    </xdr:from>
    <xdr:to>
      <xdr:col>19</xdr:col>
      <xdr:colOff>133350</xdr:colOff>
      <xdr:row>82</xdr:row>
      <xdr:rowOff>109127</xdr:rowOff>
    </xdr:to>
    <xdr:cxnSp macro="">
      <xdr:nvCxnSpPr>
        <xdr:cNvPr id="201" name="直線コネクタ 200"/>
        <xdr:cNvCxnSpPr/>
      </xdr:nvCxnSpPr>
      <xdr:spPr>
        <a:xfrm>
          <a:off x="3225800" y="14122735"/>
          <a:ext cx="889000" cy="4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63835</xdr:rowOff>
    </xdr:from>
    <xdr:to>
      <xdr:col>15</xdr:col>
      <xdr:colOff>82550</xdr:colOff>
      <xdr:row>82</xdr:row>
      <xdr:rowOff>65855</xdr:rowOff>
    </xdr:to>
    <xdr:cxnSp macro="">
      <xdr:nvCxnSpPr>
        <xdr:cNvPr id="204" name="直線コネクタ 203"/>
        <xdr:cNvCxnSpPr/>
      </xdr:nvCxnSpPr>
      <xdr:spPr>
        <a:xfrm flipV="1">
          <a:off x="2336800" y="14122735"/>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6" name="テキスト ボックス 205"/>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21575</xdr:rowOff>
    </xdr:from>
    <xdr:to>
      <xdr:col>11</xdr:col>
      <xdr:colOff>31750</xdr:colOff>
      <xdr:row>82</xdr:row>
      <xdr:rowOff>65855</xdr:rowOff>
    </xdr:to>
    <xdr:cxnSp macro="">
      <xdr:nvCxnSpPr>
        <xdr:cNvPr id="207" name="直線コネクタ 206"/>
        <xdr:cNvCxnSpPr/>
      </xdr:nvCxnSpPr>
      <xdr:spPr>
        <a:xfrm>
          <a:off x="1447800" y="14080475"/>
          <a:ext cx="889000" cy="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111688</xdr:rowOff>
    </xdr:from>
    <xdr:to>
      <xdr:col>23</xdr:col>
      <xdr:colOff>184150</xdr:colOff>
      <xdr:row>83</xdr:row>
      <xdr:rowOff>41838</xdr:rowOff>
    </xdr:to>
    <xdr:sp macro="" textlink="">
      <xdr:nvSpPr>
        <xdr:cNvPr id="217" name="楕円 216"/>
        <xdr:cNvSpPr/>
      </xdr:nvSpPr>
      <xdr:spPr>
        <a:xfrm>
          <a:off x="4902200" y="141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83765</xdr:rowOff>
    </xdr:from>
    <xdr:ext cx="762000" cy="259045"/>
    <xdr:sp macro="" textlink="">
      <xdr:nvSpPr>
        <xdr:cNvPr id="218" name="人件費・物件費等の状況該当値テキスト"/>
        <xdr:cNvSpPr txBox="1"/>
      </xdr:nvSpPr>
      <xdr:spPr>
        <a:xfrm>
          <a:off x="5041900" y="1414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58327</xdr:rowOff>
    </xdr:from>
    <xdr:to>
      <xdr:col>19</xdr:col>
      <xdr:colOff>184150</xdr:colOff>
      <xdr:row>82</xdr:row>
      <xdr:rowOff>159927</xdr:rowOff>
    </xdr:to>
    <xdr:sp macro="" textlink="">
      <xdr:nvSpPr>
        <xdr:cNvPr id="219" name="楕円 218"/>
        <xdr:cNvSpPr/>
      </xdr:nvSpPr>
      <xdr:spPr>
        <a:xfrm>
          <a:off x="4064000" y="141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170104</xdr:rowOff>
    </xdr:from>
    <xdr:ext cx="736600" cy="259045"/>
    <xdr:sp macro="" textlink="">
      <xdr:nvSpPr>
        <xdr:cNvPr id="220" name="テキスト ボックス 219"/>
        <xdr:cNvSpPr txBox="1"/>
      </xdr:nvSpPr>
      <xdr:spPr>
        <a:xfrm>
          <a:off x="3733800" y="1388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13035</xdr:rowOff>
    </xdr:from>
    <xdr:to>
      <xdr:col>15</xdr:col>
      <xdr:colOff>133350</xdr:colOff>
      <xdr:row>82</xdr:row>
      <xdr:rowOff>114635</xdr:rowOff>
    </xdr:to>
    <xdr:sp macro="" textlink="">
      <xdr:nvSpPr>
        <xdr:cNvPr id="221" name="楕円 220"/>
        <xdr:cNvSpPr/>
      </xdr:nvSpPr>
      <xdr:spPr>
        <a:xfrm>
          <a:off x="3175000" y="140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124812</xdr:rowOff>
    </xdr:from>
    <xdr:ext cx="762000" cy="259045"/>
    <xdr:sp macro="" textlink="">
      <xdr:nvSpPr>
        <xdr:cNvPr id="222" name="テキスト ボックス 221"/>
        <xdr:cNvSpPr txBox="1"/>
      </xdr:nvSpPr>
      <xdr:spPr>
        <a:xfrm>
          <a:off x="2844800" y="138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15055</xdr:rowOff>
    </xdr:from>
    <xdr:to>
      <xdr:col>11</xdr:col>
      <xdr:colOff>82550</xdr:colOff>
      <xdr:row>82</xdr:row>
      <xdr:rowOff>116655</xdr:rowOff>
    </xdr:to>
    <xdr:sp macro="" textlink="">
      <xdr:nvSpPr>
        <xdr:cNvPr id="223" name="楕円 222"/>
        <xdr:cNvSpPr/>
      </xdr:nvSpPr>
      <xdr:spPr>
        <a:xfrm>
          <a:off x="2286000" y="140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126832</xdr:rowOff>
    </xdr:from>
    <xdr:ext cx="762000" cy="259045"/>
    <xdr:sp macro="" textlink="">
      <xdr:nvSpPr>
        <xdr:cNvPr id="224" name="テキスト ボックス 223"/>
        <xdr:cNvSpPr txBox="1"/>
      </xdr:nvSpPr>
      <xdr:spPr>
        <a:xfrm>
          <a:off x="1955800" y="1384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142225</xdr:rowOff>
    </xdr:from>
    <xdr:to>
      <xdr:col>7</xdr:col>
      <xdr:colOff>31750</xdr:colOff>
      <xdr:row>82</xdr:row>
      <xdr:rowOff>72375</xdr:rowOff>
    </xdr:to>
    <xdr:sp macro="" textlink="">
      <xdr:nvSpPr>
        <xdr:cNvPr id="225" name="楕円 224"/>
        <xdr:cNvSpPr/>
      </xdr:nvSpPr>
      <xdr:spPr>
        <a:xfrm>
          <a:off x="1397000" y="140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82552</xdr:rowOff>
    </xdr:from>
    <xdr:ext cx="762000" cy="259045"/>
    <xdr:sp macro="" textlink="">
      <xdr:nvSpPr>
        <xdr:cNvPr id="226" name="テキスト ボックス 225"/>
        <xdr:cNvSpPr txBox="1"/>
      </xdr:nvSpPr>
      <xdr:spPr>
        <a:xfrm>
          <a:off x="1066800" y="1379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a:t>
          </a:r>
          <a:r>
            <a:rPr kumimoji="1" lang="en-US" altLang="ja-JP" sz="1100">
              <a:latin typeface="ＭＳ Ｐゴシック" panose="020B0600070205080204" pitchFamily="50" charset="-128"/>
              <a:ea typeface="ＭＳ Ｐゴシック" panose="020B0600070205080204" pitchFamily="50" charset="-128"/>
            </a:rPr>
            <a:t>(96.1)</a:t>
          </a:r>
          <a:r>
            <a:rPr kumimoji="1" lang="ja-JP" altLang="en-US" sz="1100">
              <a:latin typeface="ＭＳ Ｐゴシック" panose="020B0600070205080204" pitchFamily="50" charset="-128"/>
              <a:ea typeface="ＭＳ Ｐゴシック" panose="020B0600070205080204" pitchFamily="50" charset="-128"/>
            </a:rPr>
            <a:t>、全国町村平均</a:t>
          </a:r>
          <a:r>
            <a:rPr kumimoji="1" lang="en-US" altLang="ja-JP" sz="1100">
              <a:latin typeface="ＭＳ Ｐゴシック" panose="020B0600070205080204" pitchFamily="50" charset="-128"/>
              <a:ea typeface="ＭＳ Ｐゴシック" panose="020B0600070205080204" pitchFamily="50" charset="-128"/>
            </a:rPr>
            <a:t>(96.4)</a:t>
          </a:r>
          <a:r>
            <a:rPr kumimoji="1" lang="ja-JP" altLang="en-US" sz="1100">
              <a:latin typeface="ＭＳ Ｐゴシック" panose="020B0600070205080204" pitchFamily="50" charset="-128"/>
              <a:ea typeface="ＭＳ Ｐゴシック" panose="020B0600070205080204" pitchFamily="50" charset="-128"/>
            </a:rPr>
            <a:t>、全国市平均</a:t>
          </a:r>
          <a:r>
            <a:rPr kumimoji="1" lang="en-US" altLang="ja-JP" sz="1100">
              <a:latin typeface="ＭＳ Ｐゴシック" panose="020B0600070205080204" pitchFamily="50" charset="-128"/>
              <a:ea typeface="ＭＳ Ｐゴシック" panose="020B0600070205080204" pitchFamily="50" charset="-128"/>
            </a:rPr>
            <a:t>(99.1)</a:t>
          </a:r>
          <a:r>
            <a:rPr kumimoji="1" lang="ja-JP" altLang="en-US" sz="1100">
              <a:latin typeface="ＭＳ Ｐゴシック" panose="020B0600070205080204" pitchFamily="50" charset="-128"/>
              <a:ea typeface="ＭＳ Ｐゴシック" panose="020B0600070205080204" pitchFamily="50" charset="-128"/>
            </a:rPr>
            <a:t>と比較するといずれも下回っている水準にある。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今後も人事院勧告に基づいた運用に努め、適切な給与水準を保つことを目標としている。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数値は地方公務員給与実態調査に基づくものであるが、</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においては当該資料作成時点（平成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月末時点）において平成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年調査結果が未公表であるため、前年度の数値を引用している。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2" name="直線コネクタ 261"/>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82</xdr:row>
      <xdr:rowOff>166914</xdr:rowOff>
    </xdr:to>
    <xdr:cxnSp macro="">
      <xdr:nvCxnSpPr>
        <xdr:cNvPr id="265" name="直線コネクタ 264"/>
        <xdr:cNvCxnSpPr/>
      </xdr:nvCxnSpPr>
      <xdr:spPr>
        <a:xfrm>
          <a:off x="15290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132443</xdr:rowOff>
    </xdr:to>
    <xdr:cxnSp macro="">
      <xdr:nvCxnSpPr>
        <xdr:cNvPr id="268" name="直線コネクタ 267"/>
        <xdr:cNvCxnSpPr/>
      </xdr:nvCxnSpPr>
      <xdr:spPr>
        <a:xfrm>
          <a:off x="14401800" y="140189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0" name="テキスト ボックス 269"/>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82</xdr:row>
      <xdr:rowOff>74991</xdr:rowOff>
    </xdr:to>
    <xdr:cxnSp macro="">
      <xdr:nvCxnSpPr>
        <xdr:cNvPr id="271" name="直線コネクタ 270"/>
        <xdr:cNvCxnSpPr/>
      </xdr:nvCxnSpPr>
      <xdr:spPr>
        <a:xfrm flipV="1">
          <a:off x="13512800" y="140189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43439</xdr:rowOff>
    </xdr:from>
    <xdr:ext cx="762000" cy="259045"/>
    <xdr:sp macro="" textlink="">
      <xdr:nvSpPr>
        <xdr:cNvPr id="273" name="テキスト ボックス 272"/>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75" name="テキスト ボックス 274"/>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1" name="楕円 280"/>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2"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3" name="楕円 282"/>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4" name="テキスト ボックス 283"/>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5" name="楕円 284"/>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6" name="テキスト ボックス 28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7" name="楕円 286"/>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8" name="テキスト ボックス 287"/>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24191</xdr:rowOff>
    </xdr:from>
    <xdr:to>
      <xdr:col>64</xdr:col>
      <xdr:colOff>152400</xdr:colOff>
      <xdr:row>82</xdr:row>
      <xdr:rowOff>125791</xdr:rowOff>
    </xdr:to>
    <xdr:sp macro="" textlink="">
      <xdr:nvSpPr>
        <xdr:cNvPr id="289" name="楕円 288"/>
        <xdr:cNvSpPr/>
      </xdr:nvSpPr>
      <xdr:spPr>
        <a:xfrm>
          <a:off x="13462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135968</xdr:rowOff>
    </xdr:from>
    <xdr:ext cx="762000" cy="259045"/>
    <xdr:sp macro="" textlink="">
      <xdr:nvSpPr>
        <xdr:cNvPr id="290" name="テキスト ボックス 289"/>
        <xdr:cNvSpPr txBox="1"/>
      </xdr:nvSpPr>
      <xdr:spPr>
        <a:xfrm>
          <a:off x="13131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a:t>
          </a:r>
          <a:r>
            <a:rPr kumimoji="1" lang="en-US" altLang="ja-JP" sz="1100">
              <a:latin typeface="ＭＳ Ｐゴシック" panose="020B0600070205080204" pitchFamily="50" charset="-128"/>
              <a:ea typeface="ＭＳ Ｐゴシック" panose="020B0600070205080204" pitchFamily="50" charset="-128"/>
            </a:rPr>
            <a:t>(12.41)</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(9.80)</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(7.91)</a:t>
          </a:r>
          <a:r>
            <a:rPr kumimoji="1" lang="ja-JP" altLang="en-US" sz="1100">
              <a:latin typeface="ＭＳ Ｐゴシック" panose="020B0600070205080204" pitchFamily="50" charset="-128"/>
              <a:ea typeface="ＭＳ Ｐゴシック" panose="020B0600070205080204" pitchFamily="50" charset="-128"/>
            </a:rPr>
            <a:t>を上回っている状況にある。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年度より定員管理人数に増減はないが、分母である人口が年々減少しているため人口千人あたり職員数が</a:t>
          </a:r>
          <a:r>
            <a:rPr kumimoji="1" lang="en-US" altLang="ja-JP" sz="1100">
              <a:latin typeface="ＭＳ Ｐゴシック" panose="020B0600070205080204" pitchFamily="50" charset="-128"/>
              <a:ea typeface="ＭＳ Ｐゴシック" panose="020B0600070205080204" pitchFamily="50" charset="-128"/>
            </a:rPr>
            <a:t>0.28</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14.01</a:t>
          </a:r>
          <a:r>
            <a:rPr kumimoji="1" lang="ja-JP" altLang="en-US" sz="1100">
              <a:latin typeface="ＭＳ Ｐゴシック" panose="020B0600070205080204" pitchFamily="50" charset="-128"/>
              <a:ea typeface="ＭＳ Ｐゴシック" panose="020B0600070205080204" pitchFamily="50" charset="-128"/>
            </a:rPr>
            <a:t>人となった。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年々増加傾向にあるため、事務の効率化等を行い、適切な定員管理に努める。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数値は地方公務員給与実態調査に基づくものであるが、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においては当該資料作成時点（平成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月末時点）において平成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年調査結果が未公表であるため、前年度の数値を引用している。</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129763</xdr:rowOff>
    </xdr:from>
    <xdr:to>
      <xdr:col>81</xdr:col>
      <xdr:colOff>44450</xdr:colOff>
      <xdr:row>60</xdr:row>
      <xdr:rowOff>146653</xdr:rowOff>
    </xdr:to>
    <xdr:cxnSp macro="">
      <xdr:nvCxnSpPr>
        <xdr:cNvPr id="321" name="直線コネクタ 320"/>
        <xdr:cNvCxnSpPr/>
      </xdr:nvCxnSpPr>
      <xdr:spPr>
        <a:xfrm>
          <a:off x="16179800" y="10416763"/>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105029</xdr:rowOff>
    </xdr:from>
    <xdr:to>
      <xdr:col>77</xdr:col>
      <xdr:colOff>44450</xdr:colOff>
      <xdr:row>60</xdr:row>
      <xdr:rowOff>129763</xdr:rowOff>
    </xdr:to>
    <xdr:cxnSp macro="">
      <xdr:nvCxnSpPr>
        <xdr:cNvPr id="324" name="直線コネクタ 323"/>
        <xdr:cNvCxnSpPr/>
      </xdr:nvCxnSpPr>
      <xdr:spPr>
        <a:xfrm>
          <a:off x="15290800" y="10392029"/>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92964</xdr:rowOff>
    </xdr:from>
    <xdr:to>
      <xdr:col>72</xdr:col>
      <xdr:colOff>203200</xdr:colOff>
      <xdr:row>60</xdr:row>
      <xdr:rowOff>105029</xdr:rowOff>
    </xdr:to>
    <xdr:cxnSp macro="">
      <xdr:nvCxnSpPr>
        <xdr:cNvPr id="327" name="直線コネクタ 326"/>
        <xdr:cNvCxnSpPr/>
      </xdr:nvCxnSpPr>
      <xdr:spPr>
        <a:xfrm>
          <a:off x="14401800" y="103799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62802</xdr:rowOff>
    </xdr:from>
    <xdr:to>
      <xdr:col>68</xdr:col>
      <xdr:colOff>152400</xdr:colOff>
      <xdr:row>60</xdr:row>
      <xdr:rowOff>92964</xdr:rowOff>
    </xdr:to>
    <xdr:cxnSp macro="">
      <xdr:nvCxnSpPr>
        <xdr:cNvPr id="330" name="直線コネクタ 329"/>
        <xdr:cNvCxnSpPr/>
      </xdr:nvCxnSpPr>
      <xdr:spPr>
        <a:xfrm>
          <a:off x="13512800" y="1034980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95853</xdr:rowOff>
    </xdr:from>
    <xdr:to>
      <xdr:col>81</xdr:col>
      <xdr:colOff>95250</xdr:colOff>
      <xdr:row>61</xdr:row>
      <xdr:rowOff>26003</xdr:rowOff>
    </xdr:to>
    <xdr:sp macro="" textlink="">
      <xdr:nvSpPr>
        <xdr:cNvPr id="340" name="楕円 339"/>
        <xdr:cNvSpPr/>
      </xdr:nvSpPr>
      <xdr:spPr>
        <a:xfrm>
          <a:off x="16967200" y="103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67930</xdr:rowOff>
    </xdr:from>
    <xdr:ext cx="762000" cy="259045"/>
    <xdr:sp macro="" textlink="">
      <xdr:nvSpPr>
        <xdr:cNvPr id="341" name="定員管理の状況該当値テキスト"/>
        <xdr:cNvSpPr txBox="1"/>
      </xdr:nvSpPr>
      <xdr:spPr>
        <a:xfrm>
          <a:off x="17106900" y="1035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78963</xdr:rowOff>
    </xdr:from>
    <xdr:to>
      <xdr:col>77</xdr:col>
      <xdr:colOff>95250</xdr:colOff>
      <xdr:row>61</xdr:row>
      <xdr:rowOff>9113</xdr:rowOff>
    </xdr:to>
    <xdr:sp macro="" textlink="">
      <xdr:nvSpPr>
        <xdr:cNvPr id="342" name="楕円 341"/>
        <xdr:cNvSpPr/>
      </xdr:nvSpPr>
      <xdr:spPr>
        <a:xfrm>
          <a:off x="161290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165340</xdr:rowOff>
    </xdr:from>
    <xdr:ext cx="736600" cy="259045"/>
    <xdr:sp macro="" textlink="">
      <xdr:nvSpPr>
        <xdr:cNvPr id="343" name="テキスト ボックス 342"/>
        <xdr:cNvSpPr txBox="1"/>
      </xdr:nvSpPr>
      <xdr:spPr>
        <a:xfrm>
          <a:off x="15798800" y="1045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54229</xdr:rowOff>
    </xdr:from>
    <xdr:to>
      <xdr:col>73</xdr:col>
      <xdr:colOff>44450</xdr:colOff>
      <xdr:row>60</xdr:row>
      <xdr:rowOff>155829</xdr:rowOff>
    </xdr:to>
    <xdr:sp macro="" textlink="">
      <xdr:nvSpPr>
        <xdr:cNvPr id="344" name="楕円 343"/>
        <xdr:cNvSpPr/>
      </xdr:nvSpPr>
      <xdr:spPr>
        <a:xfrm>
          <a:off x="15240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166006</xdr:rowOff>
    </xdr:from>
    <xdr:ext cx="762000" cy="259045"/>
    <xdr:sp macro="" textlink="">
      <xdr:nvSpPr>
        <xdr:cNvPr id="345" name="テキスト ボックス 344"/>
        <xdr:cNvSpPr txBox="1"/>
      </xdr:nvSpPr>
      <xdr:spPr>
        <a:xfrm>
          <a:off x="14909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42164</xdr:rowOff>
    </xdr:from>
    <xdr:to>
      <xdr:col>68</xdr:col>
      <xdr:colOff>203200</xdr:colOff>
      <xdr:row>60</xdr:row>
      <xdr:rowOff>143764</xdr:rowOff>
    </xdr:to>
    <xdr:sp macro="" textlink="">
      <xdr:nvSpPr>
        <xdr:cNvPr id="346" name="楕円 345"/>
        <xdr:cNvSpPr/>
      </xdr:nvSpPr>
      <xdr:spPr>
        <a:xfrm>
          <a:off x="14351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153941</xdr:rowOff>
    </xdr:from>
    <xdr:ext cx="762000" cy="259045"/>
    <xdr:sp macro="" textlink="">
      <xdr:nvSpPr>
        <xdr:cNvPr id="347" name="テキスト ボックス 346"/>
        <xdr:cNvSpPr txBox="1"/>
      </xdr:nvSpPr>
      <xdr:spPr>
        <a:xfrm>
          <a:off x="14020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12002</xdr:rowOff>
    </xdr:from>
    <xdr:to>
      <xdr:col>64</xdr:col>
      <xdr:colOff>152400</xdr:colOff>
      <xdr:row>60</xdr:row>
      <xdr:rowOff>113602</xdr:rowOff>
    </xdr:to>
    <xdr:sp macro="" textlink="">
      <xdr:nvSpPr>
        <xdr:cNvPr id="348" name="楕円 347"/>
        <xdr:cNvSpPr/>
      </xdr:nvSpPr>
      <xdr:spPr>
        <a:xfrm>
          <a:off x="13462000" y="102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123779</xdr:rowOff>
    </xdr:from>
    <xdr:ext cx="762000" cy="259045"/>
    <xdr:sp macro="" textlink="">
      <xdr:nvSpPr>
        <xdr:cNvPr id="349" name="テキスト ボックス 348"/>
        <xdr:cNvSpPr txBox="1"/>
      </xdr:nvSpPr>
      <xdr:spPr>
        <a:xfrm>
          <a:off x="13131800" y="1006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％前後で推移しているが、類似団体</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と比較すると若干だが高い水準となっている。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年度に実施した小中一貫校教育施設整備事業に係る起債の償還が始まったため、地方債償還のピークである平成</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年度までは実質公債費比率が微増するものと見込んでいる。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13002</xdr:rowOff>
    </xdr:to>
    <xdr:cxnSp macro="">
      <xdr:nvCxnSpPr>
        <xdr:cNvPr id="385" name="直線コネクタ 384"/>
        <xdr:cNvCxnSpPr/>
      </xdr:nvCxnSpPr>
      <xdr:spPr>
        <a:xfrm>
          <a:off x="16179800" y="70194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13002</xdr:rowOff>
    </xdr:to>
    <xdr:cxnSp macro="">
      <xdr:nvCxnSpPr>
        <xdr:cNvPr id="388" name="直線コネクタ 387"/>
        <xdr:cNvCxnSpPr/>
      </xdr:nvCxnSpPr>
      <xdr:spPr>
        <a:xfrm flipV="1">
          <a:off x="15290800" y="70194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104926</xdr:rowOff>
    </xdr:to>
    <xdr:cxnSp macro="">
      <xdr:nvCxnSpPr>
        <xdr:cNvPr id="391" name="直線コネクタ 390"/>
        <xdr:cNvCxnSpPr/>
      </xdr:nvCxnSpPr>
      <xdr:spPr>
        <a:xfrm flipV="1">
          <a:off x="14401800" y="70424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104926</xdr:rowOff>
    </xdr:from>
    <xdr:to>
      <xdr:col>68</xdr:col>
      <xdr:colOff>152400</xdr:colOff>
      <xdr:row>42</xdr:row>
      <xdr:rowOff>117324</xdr:rowOff>
    </xdr:to>
    <xdr:cxnSp macro="">
      <xdr:nvCxnSpPr>
        <xdr:cNvPr id="394" name="直線コネクタ 393"/>
        <xdr:cNvCxnSpPr/>
      </xdr:nvCxnSpPr>
      <xdr:spPr>
        <a:xfrm flipV="1">
          <a:off x="13512800" y="71343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4" name="楕円 403"/>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5" name="公債費負担の状況該当値テキスト"/>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6" name="楕円 405"/>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07" name="テキスト ボックス 40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8" name="楕円 407"/>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409" name="テキスト ボックス 408"/>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10" name="楕円 409"/>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165903</xdr:rowOff>
    </xdr:from>
    <xdr:ext cx="762000" cy="259045"/>
    <xdr:sp macro="" textlink="">
      <xdr:nvSpPr>
        <xdr:cNvPr id="411" name="テキスト ボックス 410"/>
        <xdr:cNvSpPr txBox="1"/>
      </xdr:nvSpPr>
      <xdr:spPr>
        <a:xfrm>
          <a:off x="14020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66524</xdr:rowOff>
    </xdr:from>
    <xdr:to>
      <xdr:col>64</xdr:col>
      <xdr:colOff>152400</xdr:colOff>
      <xdr:row>42</xdr:row>
      <xdr:rowOff>168124</xdr:rowOff>
    </xdr:to>
    <xdr:sp macro="" textlink="">
      <xdr:nvSpPr>
        <xdr:cNvPr id="412" name="楕円 411"/>
        <xdr:cNvSpPr/>
      </xdr:nvSpPr>
      <xdr:spPr>
        <a:xfrm>
          <a:off x="13462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152901</xdr:rowOff>
    </xdr:from>
    <xdr:ext cx="762000" cy="259045"/>
    <xdr:sp macro="" textlink="">
      <xdr:nvSpPr>
        <xdr:cNvPr id="413" name="テキスト ボックス 412"/>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100.6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要因として財政調整基金の取り崩しの影響により、充当可能財源とされる財政調整基金が前年度より約</a:t>
          </a:r>
          <a:r>
            <a:rPr kumimoji="1" lang="en-US" altLang="ja-JP" sz="1100">
              <a:latin typeface="ＭＳ Ｐゴシック" panose="020B0600070205080204" pitchFamily="50" charset="-128"/>
              <a:ea typeface="ＭＳ Ｐゴシック" panose="020B0600070205080204" pitchFamily="50" charset="-128"/>
            </a:rPr>
            <a:t>17.6</a:t>
          </a:r>
          <a:r>
            <a:rPr kumimoji="1" lang="ja-JP" altLang="en-US" sz="1100">
              <a:latin typeface="ＭＳ Ｐゴシック" panose="020B0600070205080204" pitchFamily="50" charset="-128"/>
              <a:ea typeface="ＭＳ Ｐゴシック" panose="020B0600070205080204" pitchFamily="50" charset="-128"/>
            </a:rPr>
            <a:t>％減となり将来負担額が増加したことが挙げられる。将来負担額のうち、地方債の現在高においては新規地方債の発行抑制の効果により、年々減少傾向にある（</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3,848,060</a:t>
          </a:r>
          <a:r>
            <a:rPr kumimoji="1" lang="ja-JP" altLang="en-US" sz="1100">
              <a:latin typeface="ＭＳ Ｐゴシック" panose="020B0600070205080204" pitchFamily="50" charset="-128"/>
              <a:ea typeface="ＭＳ Ｐゴシック" panose="020B0600070205080204" pitchFamily="50" charset="-128"/>
            </a:rPr>
            <a:t>千円。前年度比△</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％）が、加美郡保健医療福祉行政事務組合を始めとした組合負担等が依然として大きな割合を占めている。そのため、今後も引き続き新規地方債の発行を必要最低限に留め、将来負担額の減少に努める。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20532</xdr:rowOff>
    </xdr:from>
    <xdr:to>
      <xdr:col>81</xdr:col>
      <xdr:colOff>44450</xdr:colOff>
      <xdr:row>18</xdr:row>
      <xdr:rowOff>93726</xdr:rowOff>
    </xdr:to>
    <xdr:cxnSp macro="">
      <xdr:nvCxnSpPr>
        <xdr:cNvPr id="447" name="直線コネクタ 446"/>
        <xdr:cNvCxnSpPr/>
      </xdr:nvCxnSpPr>
      <xdr:spPr>
        <a:xfrm>
          <a:off x="16179800" y="3106632"/>
          <a:ext cx="8382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20532</xdr:rowOff>
    </xdr:from>
    <xdr:to>
      <xdr:col>77</xdr:col>
      <xdr:colOff>44450</xdr:colOff>
      <xdr:row>18</xdr:row>
      <xdr:rowOff>133943</xdr:rowOff>
    </xdr:to>
    <xdr:cxnSp macro="">
      <xdr:nvCxnSpPr>
        <xdr:cNvPr id="450" name="直線コネクタ 449"/>
        <xdr:cNvCxnSpPr/>
      </xdr:nvCxnSpPr>
      <xdr:spPr>
        <a:xfrm flipV="1">
          <a:off x="15290800" y="3106632"/>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133943</xdr:rowOff>
    </xdr:from>
    <xdr:to>
      <xdr:col>72</xdr:col>
      <xdr:colOff>203200</xdr:colOff>
      <xdr:row>19</xdr:row>
      <xdr:rowOff>296</xdr:rowOff>
    </xdr:to>
    <xdr:cxnSp macro="">
      <xdr:nvCxnSpPr>
        <xdr:cNvPr id="453" name="直線コネクタ 452"/>
        <xdr:cNvCxnSpPr/>
      </xdr:nvCxnSpPr>
      <xdr:spPr>
        <a:xfrm flipV="1">
          <a:off x="14401800" y="3220043"/>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4" name="フローチャート: 判断 45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5" name="テキスト ボックス 45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296</xdr:rowOff>
    </xdr:from>
    <xdr:to>
      <xdr:col>68</xdr:col>
      <xdr:colOff>152400</xdr:colOff>
      <xdr:row>19</xdr:row>
      <xdr:rowOff>126577</xdr:rowOff>
    </xdr:to>
    <xdr:cxnSp macro="">
      <xdr:nvCxnSpPr>
        <xdr:cNvPr id="456" name="直線コネクタ 455"/>
        <xdr:cNvCxnSpPr/>
      </xdr:nvCxnSpPr>
      <xdr:spPr>
        <a:xfrm flipV="1">
          <a:off x="13512800" y="3257846"/>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7" name="フローチャート: 判断 45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8" name="テキスト ボックス 45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9" name="フローチャート: 判断 45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60" name="テキスト ボックス 45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42926</xdr:rowOff>
    </xdr:from>
    <xdr:to>
      <xdr:col>81</xdr:col>
      <xdr:colOff>95250</xdr:colOff>
      <xdr:row>18</xdr:row>
      <xdr:rowOff>144526</xdr:rowOff>
    </xdr:to>
    <xdr:sp macro="" textlink="">
      <xdr:nvSpPr>
        <xdr:cNvPr id="466" name="楕円 465"/>
        <xdr:cNvSpPr/>
      </xdr:nvSpPr>
      <xdr:spPr>
        <a:xfrm>
          <a:off x="16967200" y="31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15003</xdr:rowOff>
    </xdr:from>
    <xdr:ext cx="762000" cy="259045"/>
    <xdr:sp macro="" textlink="">
      <xdr:nvSpPr>
        <xdr:cNvPr id="467" name="将来負担の状況該当値テキスト"/>
        <xdr:cNvSpPr txBox="1"/>
      </xdr:nvSpPr>
      <xdr:spPr>
        <a:xfrm>
          <a:off x="17106900" y="310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141182</xdr:rowOff>
    </xdr:from>
    <xdr:to>
      <xdr:col>77</xdr:col>
      <xdr:colOff>95250</xdr:colOff>
      <xdr:row>18</xdr:row>
      <xdr:rowOff>71332</xdr:rowOff>
    </xdr:to>
    <xdr:sp macro="" textlink="">
      <xdr:nvSpPr>
        <xdr:cNvPr id="468" name="楕円 467"/>
        <xdr:cNvSpPr/>
      </xdr:nvSpPr>
      <xdr:spPr>
        <a:xfrm>
          <a:off x="161290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56109</xdr:rowOff>
    </xdr:from>
    <xdr:ext cx="736600" cy="259045"/>
    <xdr:sp macro="" textlink="">
      <xdr:nvSpPr>
        <xdr:cNvPr id="469" name="テキスト ボックス 468"/>
        <xdr:cNvSpPr txBox="1"/>
      </xdr:nvSpPr>
      <xdr:spPr>
        <a:xfrm>
          <a:off x="15798800" y="314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83143</xdr:rowOff>
    </xdr:from>
    <xdr:to>
      <xdr:col>73</xdr:col>
      <xdr:colOff>44450</xdr:colOff>
      <xdr:row>19</xdr:row>
      <xdr:rowOff>13293</xdr:rowOff>
    </xdr:to>
    <xdr:sp macro="" textlink="">
      <xdr:nvSpPr>
        <xdr:cNvPr id="470" name="楕円 469"/>
        <xdr:cNvSpPr/>
      </xdr:nvSpPr>
      <xdr:spPr>
        <a:xfrm>
          <a:off x="152400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169520</xdr:rowOff>
    </xdr:from>
    <xdr:ext cx="762000" cy="259045"/>
    <xdr:sp macro="" textlink="">
      <xdr:nvSpPr>
        <xdr:cNvPr id="471" name="テキスト ボックス 470"/>
        <xdr:cNvSpPr txBox="1"/>
      </xdr:nvSpPr>
      <xdr:spPr>
        <a:xfrm>
          <a:off x="14909800" y="32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120946</xdr:rowOff>
    </xdr:from>
    <xdr:to>
      <xdr:col>68</xdr:col>
      <xdr:colOff>203200</xdr:colOff>
      <xdr:row>19</xdr:row>
      <xdr:rowOff>51096</xdr:rowOff>
    </xdr:to>
    <xdr:sp macro="" textlink="">
      <xdr:nvSpPr>
        <xdr:cNvPr id="472" name="楕円 471"/>
        <xdr:cNvSpPr/>
      </xdr:nvSpPr>
      <xdr:spPr>
        <a:xfrm>
          <a:off x="14351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35873</xdr:rowOff>
    </xdr:from>
    <xdr:ext cx="762000" cy="259045"/>
    <xdr:sp macro="" textlink="">
      <xdr:nvSpPr>
        <xdr:cNvPr id="473" name="テキスト ボックス 472"/>
        <xdr:cNvSpPr txBox="1"/>
      </xdr:nvSpPr>
      <xdr:spPr>
        <a:xfrm>
          <a:off x="14020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75777</xdr:rowOff>
    </xdr:from>
    <xdr:to>
      <xdr:col>64</xdr:col>
      <xdr:colOff>152400</xdr:colOff>
      <xdr:row>20</xdr:row>
      <xdr:rowOff>5927</xdr:rowOff>
    </xdr:to>
    <xdr:sp macro="" textlink="">
      <xdr:nvSpPr>
        <xdr:cNvPr id="474" name="楕円 473"/>
        <xdr:cNvSpPr/>
      </xdr:nvSpPr>
      <xdr:spPr>
        <a:xfrm>
          <a:off x="13462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162154</xdr:rowOff>
    </xdr:from>
    <xdr:ext cx="762000" cy="259045"/>
    <xdr:sp macro="" textlink="">
      <xdr:nvSpPr>
        <xdr:cNvPr id="475" name="テキスト ボックス 474"/>
        <xdr:cNvSpPr txBox="1"/>
      </xdr:nvSpPr>
      <xdr:spPr>
        <a:xfrm>
          <a:off x="13131800" y="34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6,997
6,946
109.28
4,702,116
4,532,513
154,686
2,976,356
3,848,060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宮城県平均</a:t>
          </a:r>
          <a:r>
            <a:rPr kumimoji="1" lang="en-US" altLang="ja-JP" sz="1100">
              <a:latin typeface="ＭＳ Ｐゴシック" panose="020B0600070205080204" pitchFamily="50" charset="-128"/>
              <a:ea typeface="ＭＳ Ｐゴシック" panose="020B0600070205080204" pitchFamily="50" charset="-128"/>
            </a:rPr>
            <a:t>(29.6)</a:t>
          </a:r>
          <a:r>
            <a:rPr kumimoji="1" lang="ja-JP" altLang="en-US" sz="1100">
              <a:latin typeface="ＭＳ Ｐゴシック" panose="020B0600070205080204" pitchFamily="50" charset="-128"/>
              <a:ea typeface="ＭＳ Ｐゴシック" panose="020B0600070205080204" pitchFamily="50" charset="-128"/>
            </a:rPr>
            <a:t>より下回っているが、類似団体平均（</a:t>
          </a:r>
          <a:r>
            <a:rPr kumimoji="1" lang="en-US" altLang="ja-JP" sz="1100">
              <a:latin typeface="ＭＳ Ｐゴシック" panose="020B0600070205080204" pitchFamily="50" charset="-128"/>
              <a:ea typeface="ＭＳ Ｐゴシック" panose="020B0600070205080204" pitchFamily="50" charset="-128"/>
            </a:rPr>
            <a:t>23.8)</a:t>
          </a:r>
          <a:r>
            <a:rPr kumimoji="1" lang="ja-JP" altLang="en-US" sz="1100">
              <a:latin typeface="ＭＳ Ｐゴシック" panose="020B0600070205080204" pitchFamily="50" charset="-128"/>
              <a:ea typeface="ＭＳ Ｐゴシック" panose="020B0600070205080204" pitchFamily="50" charset="-128"/>
            </a:rPr>
            <a:t>及び全国平均（</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を上回っている状況にある。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人事院勧告に基づく給与制度の改正、選挙事務や災害対応のための時間外勤務手当、退職手当組合負担金などの増が要因となり、人件費は前年度より微増し</a:t>
          </a:r>
          <a:r>
            <a:rPr kumimoji="1" lang="en-US" altLang="ja-JP" sz="1100">
              <a:latin typeface="ＭＳ Ｐゴシック" panose="020B0600070205080204" pitchFamily="50" charset="-128"/>
              <a:ea typeface="ＭＳ Ｐゴシック" panose="020B0600070205080204" pitchFamily="50" charset="-128"/>
            </a:rPr>
            <a:t>25.8</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今後も事務事業の見直しによる効率化や適切な定員管理に努め、人件費の抑制に努めていく。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106426</xdr:rowOff>
    </xdr:to>
    <xdr:cxnSp macro="">
      <xdr:nvCxnSpPr>
        <xdr:cNvPr id="64" name="直線コネクタ 63"/>
        <xdr:cNvCxnSpPr/>
      </xdr:nvCxnSpPr>
      <xdr:spPr>
        <a:xfrm>
          <a:off x="3987800" y="64363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92710</xdr:rowOff>
    </xdr:to>
    <xdr:cxnSp macro="">
      <xdr:nvCxnSpPr>
        <xdr:cNvPr id="67" name="直線コネクタ 66"/>
        <xdr:cNvCxnSpPr/>
      </xdr:nvCxnSpPr>
      <xdr:spPr>
        <a:xfrm>
          <a:off x="3098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133858</xdr:rowOff>
    </xdr:to>
    <xdr:cxnSp macro="">
      <xdr:nvCxnSpPr>
        <xdr:cNvPr id="70" name="直線コネクタ 69"/>
        <xdr:cNvCxnSpPr/>
      </xdr:nvCxnSpPr>
      <xdr:spPr>
        <a:xfrm flipV="1">
          <a:off x="2209800" y="63997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133858</xdr:rowOff>
    </xdr:to>
    <xdr:cxnSp macro="">
      <xdr:nvCxnSpPr>
        <xdr:cNvPr id="73" name="直線コネクタ 72"/>
        <xdr:cNvCxnSpPr/>
      </xdr:nvCxnSpPr>
      <xdr:spPr>
        <a:xfrm>
          <a:off x="1320800" y="6427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前年度までは類似団体平均値付近で推移していたが、今年度は</a:t>
          </a:r>
          <a:r>
            <a:rPr kumimoji="1" lang="en-US" altLang="ja-JP" sz="1100">
              <a:latin typeface="ＭＳ Ｐゴシック" panose="020B0600070205080204" pitchFamily="50" charset="-128"/>
              <a:ea typeface="ＭＳ Ｐゴシック" panose="020B0600070205080204" pitchFamily="50" charset="-128"/>
            </a:rPr>
            <a:t>16.3</a:t>
          </a:r>
          <a:r>
            <a:rPr kumimoji="1" lang="ja-JP" altLang="en-US" sz="1100">
              <a:latin typeface="ＭＳ Ｐゴシック" panose="020B0600070205080204" pitchFamily="50" charset="-128"/>
              <a:ea typeface="ＭＳ Ｐゴシック" panose="020B0600070205080204" pitchFamily="50" charset="-128"/>
            </a:rPr>
            <a:t>％と全国平均</a:t>
          </a:r>
          <a:r>
            <a:rPr kumimoji="1" lang="en-US" altLang="ja-JP" sz="1100">
              <a:latin typeface="ＭＳ Ｐゴシック" panose="020B0600070205080204" pitchFamily="50" charset="-128"/>
              <a:ea typeface="ＭＳ Ｐゴシック" panose="020B0600070205080204" pitchFamily="50" charset="-128"/>
            </a:rPr>
            <a:t>(14.5)</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14,6)</a:t>
          </a:r>
          <a:r>
            <a:rPr kumimoji="1" lang="ja-JP" altLang="en-US" sz="1100">
              <a:latin typeface="ＭＳ Ｐゴシック" panose="020B0600070205080204" pitchFamily="50" charset="-128"/>
              <a:ea typeface="ＭＳ Ｐゴシック" panose="020B0600070205080204" pitchFamily="50" charset="-128"/>
            </a:rPr>
            <a:t>のいずれよりも上回っている。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ポイント増加した要因としては、給食センター調理業務の委託開始や、スクールバス及び幼稚園送迎バス運行業務委託料の増加などにより、物件費が前年より</a:t>
          </a:r>
          <a:r>
            <a:rPr kumimoji="1" lang="en-US" altLang="ja-JP" sz="1100">
              <a:latin typeface="ＭＳ Ｐゴシック" panose="020B0600070205080204" pitchFamily="50" charset="-128"/>
              <a:ea typeface="ＭＳ Ｐゴシック" panose="020B0600070205080204" pitchFamily="50" charset="-128"/>
            </a:rPr>
            <a:t>35,389</a:t>
          </a:r>
          <a:r>
            <a:rPr kumimoji="1" lang="ja-JP" altLang="en-US" sz="1100">
              <a:latin typeface="ＭＳ Ｐゴシック" panose="020B0600070205080204" pitchFamily="50" charset="-128"/>
              <a:ea typeface="ＭＳ Ｐゴシック" panose="020B0600070205080204" pitchFamily="50" charset="-128"/>
            </a:rPr>
            <a:t>千円増となったことが影響しているものと考えられる。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29845</xdr:rowOff>
    </xdr:to>
    <xdr:cxnSp macro="">
      <xdr:nvCxnSpPr>
        <xdr:cNvPr id="121" name="直線コネクタ 120"/>
        <xdr:cNvCxnSpPr/>
      </xdr:nvCxnSpPr>
      <xdr:spPr>
        <a:xfrm>
          <a:off x="15671800" y="268732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xdr:rowOff>
    </xdr:from>
    <xdr:to>
      <xdr:col>78</xdr:col>
      <xdr:colOff>69850</xdr:colOff>
      <xdr:row>15</xdr:row>
      <xdr:rowOff>115570</xdr:rowOff>
    </xdr:to>
    <xdr:cxnSp macro="">
      <xdr:nvCxnSpPr>
        <xdr:cNvPr id="124" name="直線コネクタ 123"/>
        <xdr:cNvCxnSpPr/>
      </xdr:nvCxnSpPr>
      <xdr:spPr>
        <a:xfrm>
          <a:off x="14782800" y="25787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xdr:rowOff>
    </xdr:from>
    <xdr:to>
      <xdr:col>73</xdr:col>
      <xdr:colOff>180975</xdr:colOff>
      <xdr:row>15</xdr:row>
      <xdr:rowOff>52705</xdr:rowOff>
    </xdr:to>
    <xdr:cxnSp macro="">
      <xdr:nvCxnSpPr>
        <xdr:cNvPr id="127" name="直線コネクタ 126"/>
        <xdr:cNvCxnSpPr/>
      </xdr:nvCxnSpPr>
      <xdr:spPr>
        <a:xfrm flipV="1">
          <a:off x="13893800" y="25787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29" name="テキスト ボックス 12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115570</xdr:rowOff>
    </xdr:from>
    <xdr:to>
      <xdr:col>69</xdr:col>
      <xdr:colOff>92075</xdr:colOff>
      <xdr:row>15</xdr:row>
      <xdr:rowOff>52705</xdr:rowOff>
    </xdr:to>
    <xdr:cxnSp macro="">
      <xdr:nvCxnSpPr>
        <xdr:cNvPr id="130" name="直線コネクタ 129"/>
        <xdr:cNvCxnSpPr/>
      </xdr:nvCxnSpPr>
      <xdr:spPr>
        <a:xfrm>
          <a:off x="13004800" y="25158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56532</xdr:rowOff>
    </xdr:from>
    <xdr:ext cx="762000" cy="259045"/>
    <xdr:sp macro="" textlink="">
      <xdr:nvSpPr>
        <xdr:cNvPr id="132" name="テキスト ボックス 131"/>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150495</xdr:rowOff>
    </xdr:from>
    <xdr:to>
      <xdr:col>82</xdr:col>
      <xdr:colOff>158750</xdr:colOff>
      <xdr:row>16</xdr:row>
      <xdr:rowOff>80645</xdr:rowOff>
    </xdr:to>
    <xdr:sp macro="" textlink="">
      <xdr:nvSpPr>
        <xdr:cNvPr id="140" name="楕円 139"/>
        <xdr:cNvSpPr/>
      </xdr:nvSpPr>
      <xdr:spPr>
        <a:xfrm>
          <a:off x="164592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122572</xdr:rowOff>
    </xdr:from>
    <xdr:ext cx="762000" cy="259045"/>
    <xdr:sp macro="" textlink="">
      <xdr:nvSpPr>
        <xdr:cNvPr id="141" name="物件費該当値テキスト"/>
        <xdr:cNvSpPr txBox="1"/>
      </xdr:nvSpPr>
      <xdr:spPr>
        <a:xfrm>
          <a:off x="165989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2" name="楕円 141"/>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151147</xdr:rowOff>
    </xdr:from>
    <xdr:ext cx="736600" cy="259045"/>
    <xdr:sp macro="" textlink="">
      <xdr:nvSpPr>
        <xdr:cNvPr id="143" name="テキスト ボックス 142"/>
        <xdr:cNvSpPr txBox="1"/>
      </xdr:nvSpPr>
      <xdr:spPr>
        <a:xfrm>
          <a:off x="15290800" y="272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127635</xdr:rowOff>
    </xdr:from>
    <xdr:to>
      <xdr:col>74</xdr:col>
      <xdr:colOff>31750</xdr:colOff>
      <xdr:row>15</xdr:row>
      <xdr:rowOff>57785</xdr:rowOff>
    </xdr:to>
    <xdr:sp macro="" textlink="">
      <xdr:nvSpPr>
        <xdr:cNvPr id="144" name="楕円 143"/>
        <xdr:cNvSpPr/>
      </xdr:nvSpPr>
      <xdr:spPr>
        <a:xfrm>
          <a:off x="14732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42562</xdr:rowOff>
    </xdr:from>
    <xdr:ext cx="762000" cy="259045"/>
    <xdr:sp macro="" textlink="">
      <xdr:nvSpPr>
        <xdr:cNvPr id="145" name="テキスト ボックス 144"/>
        <xdr:cNvSpPr txBox="1"/>
      </xdr:nvSpPr>
      <xdr:spPr>
        <a:xfrm>
          <a:off x="144018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64770</xdr:rowOff>
    </xdr:from>
    <xdr:to>
      <xdr:col>65</xdr:col>
      <xdr:colOff>53975</xdr:colOff>
      <xdr:row>14</xdr:row>
      <xdr:rowOff>166370</xdr:rowOff>
    </xdr:to>
    <xdr:sp macro="" textlink="">
      <xdr:nvSpPr>
        <xdr:cNvPr id="148" name="楕円 147"/>
        <xdr:cNvSpPr/>
      </xdr:nvSpPr>
      <xdr:spPr>
        <a:xfrm>
          <a:off x="12954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5097</xdr:rowOff>
    </xdr:from>
    <xdr:ext cx="762000" cy="259045"/>
    <xdr:sp macro="" textlink="">
      <xdr:nvSpPr>
        <xdr:cNvPr id="149" name="テキスト ボックス 148"/>
        <xdr:cNvSpPr txBox="1"/>
      </xdr:nvSpPr>
      <xdr:spPr>
        <a:xfrm>
          <a:off x="12623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より変動なしであるが、全国平均（</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のいずれよりも下回っている状況にある。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年度より乳幼児・児童医療費の助成対象年齢を満</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歳から満</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歳まで引き上げた影響により若干だが近年は増加傾向にある。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2" name="直線コネクタ 181"/>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85" name="直線コネクタ 184"/>
        <xdr:cNvCxnSpPr/>
      </xdr:nvCxnSpPr>
      <xdr:spPr>
        <a:xfrm>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88" name="直線コネクタ 187"/>
        <xdr:cNvCxnSpPr/>
      </xdr:nvCxnSpPr>
      <xdr:spPr>
        <a:xfrm flipV="1">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0" name="テキスト ボックス 189"/>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1" name="直線コネクタ 190"/>
        <xdr:cNvCxnSpPr/>
      </xdr:nvCxnSpPr>
      <xdr:spPr>
        <a:xfrm>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3" name="テキスト ボックス 192"/>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5" name="テキスト ボックス 19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3" name="楕円 20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4" name="テキスト ボックス 20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5" name="楕円 20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6" name="テキスト ボックス 205"/>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7" name="楕円 20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8" name="テキスト ボックス 20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09" name="楕円 208"/>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0" name="テキスト ボックス 209"/>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％となった。全国平均（</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より若干高い水準であるが、宮城県平均</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及び類似団体平均</a:t>
          </a:r>
          <a:r>
            <a:rPr kumimoji="1" lang="en-US" altLang="ja-JP" sz="1100">
              <a:latin typeface="ＭＳ Ｐゴシック" panose="020B0600070205080204" pitchFamily="50" charset="-128"/>
              <a:ea typeface="ＭＳ Ｐゴシック" panose="020B0600070205080204" pitchFamily="50" charset="-128"/>
            </a:rPr>
            <a:t>(14.9)</a:t>
          </a:r>
          <a:r>
            <a:rPr kumimoji="1" lang="ja-JP" altLang="en-US" sz="1100">
              <a:latin typeface="ＭＳ Ｐゴシック" panose="020B0600070205080204" pitchFamily="50" charset="-128"/>
              <a:ea typeface="ＭＳ Ｐゴシック" panose="020B0600070205080204" pitchFamily="50" charset="-128"/>
            </a:rPr>
            <a:t>を下回っている状況にある。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「その他」は維持補修費、投資及び出資金・貸付金、繰出金の経常収支比率の総計を指すが、うち維持補修費は平成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年度においては大雪の影響により除雪関係経費が大幅に増加し、経常収支比率が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％と前年度の</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から増加していることから、増加要因は維持補修費であることが伺える。今後は施設の老朽化による修繕等により年々維持補修費が増加する見込であり、比例してその他の経常収支比率も増加するものと捉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19558</xdr:rowOff>
    </xdr:to>
    <xdr:cxnSp macro="">
      <xdr:nvCxnSpPr>
        <xdr:cNvPr id="240" name="直線コネクタ 239"/>
        <xdr:cNvCxnSpPr/>
      </xdr:nvCxnSpPr>
      <xdr:spPr>
        <a:xfrm>
          <a:off x="15671800" y="9751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129286</xdr:rowOff>
    </xdr:to>
    <xdr:cxnSp macro="">
      <xdr:nvCxnSpPr>
        <xdr:cNvPr id="243" name="直線コネクタ 242"/>
        <xdr:cNvCxnSpPr/>
      </xdr:nvCxnSpPr>
      <xdr:spPr>
        <a:xfrm flipV="1">
          <a:off x="14782800" y="97510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97282</xdr:rowOff>
    </xdr:from>
    <xdr:to>
      <xdr:col>73</xdr:col>
      <xdr:colOff>180975</xdr:colOff>
      <xdr:row>57</xdr:row>
      <xdr:rowOff>129286</xdr:rowOff>
    </xdr:to>
    <xdr:cxnSp macro="">
      <xdr:nvCxnSpPr>
        <xdr:cNvPr id="246" name="直線コネクタ 245"/>
        <xdr:cNvCxnSpPr/>
      </xdr:nvCxnSpPr>
      <xdr:spPr>
        <a:xfrm>
          <a:off x="13893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97282</xdr:rowOff>
    </xdr:to>
    <xdr:cxnSp macro="">
      <xdr:nvCxnSpPr>
        <xdr:cNvPr id="249" name="直線コネクタ 248"/>
        <xdr:cNvCxnSpPr/>
      </xdr:nvCxnSpPr>
      <xdr:spPr>
        <a:xfrm>
          <a:off x="13004800" y="9837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59" name="楕円 258"/>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156735</xdr:rowOff>
    </xdr:from>
    <xdr:ext cx="762000" cy="259045"/>
    <xdr:sp macro="" textlink="">
      <xdr:nvSpPr>
        <xdr:cNvPr id="260" name="その他該当値テキスト"/>
        <xdr:cNvSpPr txBox="1"/>
      </xdr:nvSpPr>
      <xdr:spPr>
        <a:xfrm>
          <a:off x="16598900" y="95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1" name="楕円 260"/>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2" name="テキスト ボックス 261"/>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3" name="楕円 262"/>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4" name="テキスト ボックス 263"/>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46482</xdr:rowOff>
    </xdr:from>
    <xdr:to>
      <xdr:col>69</xdr:col>
      <xdr:colOff>142875</xdr:colOff>
      <xdr:row>57</xdr:row>
      <xdr:rowOff>148082</xdr:rowOff>
    </xdr:to>
    <xdr:sp macro="" textlink="">
      <xdr:nvSpPr>
        <xdr:cNvPr id="265" name="楕円 264"/>
        <xdr:cNvSpPr/>
      </xdr:nvSpPr>
      <xdr:spPr>
        <a:xfrm>
          <a:off x="13843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132859</xdr:rowOff>
    </xdr:from>
    <xdr:ext cx="762000" cy="259045"/>
    <xdr:sp macro="" textlink="">
      <xdr:nvSpPr>
        <xdr:cNvPr id="266" name="テキスト ボックス 265"/>
        <xdr:cNvSpPr txBox="1"/>
      </xdr:nvSpPr>
      <xdr:spPr>
        <a:xfrm>
          <a:off x="13512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67" name="楕円 266"/>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68" name="テキスト ボックス 267"/>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18.9</a:t>
          </a:r>
          <a:r>
            <a:rPr kumimoji="1" lang="ja-JP" altLang="en-US" sz="1100">
              <a:latin typeface="ＭＳ Ｐゴシック" panose="020B0600070205080204" pitchFamily="50" charset="-128"/>
              <a:ea typeface="ＭＳ Ｐゴシック" panose="020B0600070205080204" pitchFamily="50" charset="-128"/>
            </a:rPr>
            <a:t>％となった。類似団体平均（</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のいずれも上回り、高い水準となっている。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増加となった要因に、補助費の内訳の約</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割を占める一部事務組合（大崎広域行政事務組合・加美郡保健医療福祉行政事務組合）への負担金の増、及び特定防衛施設周辺整備調整交付金返還金、町シルバーセンター設立に対する補助金の新規交付が影響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76708</xdr:rowOff>
    </xdr:to>
    <xdr:cxnSp macro="">
      <xdr:nvCxnSpPr>
        <xdr:cNvPr id="298" name="直線コネクタ 297"/>
        <xdr:cNvCxnSpPr/>
      </xdr:nvCxnSpPr>
      <xdr:spPr>
        <a:xfrm>
          <a:off x="15671800" y="65506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35560</xdr:rowOff>
    </xdr:to>
    <xdr:cxnSp macro="">
      <xdr:nvCxnSpPr>
        <xdr:cNvPr id="301" name="直線コネクタ 300"/>
        <xdr:cNvCxnSpPr/>
      </xdr:nvCxnSpPr>
      <xdr:spPr>
        <a:xfrm>
          <a:off x="14782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17272</xdr:rowOff>
    </xdr:to>
    <xdr:cxnSp macro="">
      <xdr:nvCxnSpPr>
        <xdr:cNvPr id="304" name="直線コネクタ 303"/>
        <xdr:cNvCxnSpPr/>
      </xdr:nvCxnSpPr>
      <xdr:spPr>
        <a:xfrm flipV="1">
          <a:off x="13893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6" name="テキスト ボックス 30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17272</xdr:rowOff>
    </xdr:to>
    <xdr:cxnSp macro="">
      <xdr:nvCxnSpPr>
        <xdr:cNvPr id="307" name="直線コネクタ 306"/>
        <xdr:cNvCxnSpPr/>
      </xdr:nvCxnSpPr>
      <xdr:spPr>
        <a:xfrm>
          <a:off x="13004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09" name="テキスト ボックス 308"/>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1" name="テキスト ボックス 31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17" name="楕円 316"/>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18"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19" name="楕円 318"/>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0" name="テキスト ボックス 319"/>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1" name="楕円 320"/>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2" name="テキスト ボックス 321"/>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3" name="楕円 322"/>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4" name="テキスト ボックス 323"/>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25" name="楕円 324"/>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26" name="テキスト ボックス 325"/>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％となったが、これは平成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年度に発行した小中一貫校整備事業債の据置期間終了に伴う元金償還開始が要因である。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公債費経常収支比率においては元利償還額のピークである平成</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年度までは微増していき、</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近づいていくと見込んでいる</a:t>
          </a:r>
          <a:r>
            <a:rPr kumimoji="1" lang="ja-JP" altLang="en-US" sz="1100">
              <a:solidFill>
                <a:schemeClr val="dk1"/>
              </a:solidFill>
              <a:effectLst/>
              <a:latin typeface="+mn-lt"/>
              <a:ea typeface="+mn-ea"/>
              <a:cs typeface="+mn-cs"/>
            </a:rPr>
            <a:t>。</a:t>
          </a:r>
          <a:endParaRPr lang="ja-JP" altLang="ja-JP" sz="1100">
            <a:effectLst/>
          </a:endParaRPr>
        </a:p>
        <a:p>
          <a:r>
            <a:rPr kumimoji="1" lang="ja-JP" altLang="en-US" sz="1100">
              <a:latin typeface="ＭＳ Ｐゴシック" panose="020B0600070205080204" pitchFamily="50" charset="-128"/>
              <a:ea typeface="ＭＳ Ｐゴシック" panose="020B0600070205080204" pitchFamily="50" charset="-128"/>
            </a:rPr>
            <a:t>そのため、事業内容の見直しや精査を行うことで新規地方債の発行を抑制し、起債に極力依存しないような財政運営を心がけていく。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3556</xdr:rowOff>
    </xdr:to>
    <xdr:cxnSp macro="">
      <xdr:nvCxnSpPr>
        <xdr:cNvPr id="356" name="直線コネクタ 355"/>
        <xdr:cNvCxnSpPr/>
      </xdr:nvCxnSpPr>
      <xdr:spPr>
        <a:xfrm>
          <a:off x="3987800" y="12997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161289</xdr:rowOff>
    </xdr:to>
    <xdr:cxnSp macro="">
      <xdr:nvCxnSpPr>
        <xdr:cNvPr id="359" name="直線コネクタ 358"/>
        <xdr:cNvCxnSpPr/>
      </xdr:nvCxnSpPr>
      <xdr:spPr>
        <a:xfrm flipV="1">
          <a:off x="3098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35561</xdr:rowOff>
    </xdr:to>
    <xdr:cxnSp macro="">
      <xdr:nvCxnSpPr>
        <xdr:cNvPr id="362" name="直線コネクタ 361"/>
        <xdr:cNvCxnSpPr/>
      </xdr:nvCxnSpPr>
      <xdr:spPr>
        <a:xfrm flipV="1">
          <a:off x="2209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35561</xdr:rowOff>
    </xdr:to>
    <xdr:cxnSp macro="">
      <xdr:nvCxnSpPr>
        <xdr:cNvPr id="365" name="直線コネクタ 364"/>
        <xdr:cNvCxnSpPr/>
      </xdr:nvCxnSpPr>
      <xdr:spPr>
        <a:xfrm>
          <a:off x="1320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75" name="楕円 374"/>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76"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77" name="楕円 37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78" name="テキスト ボックス 377"/>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79" name="楕円 378"/>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0" name="テキスト ボックス 379"/>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1" name="楕円 380"/>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2" name="テキスト ボックス 381"/>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3" name="楕円 382"/>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4" name="テキスト ボックス 383"/>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前年度から</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％増の</a:t>
          </a:r>
          <a:r>
            <a:rPr kumimoji="1" lang="en-US" altLang="ja-JP" sz="1000">
              <a:latin typeface="ＭＳ Ｐゴシック" panose="020B0600070205080204" pitchFamily="50" charset="-128"/>
              <a:ea typeface="ＭＳ Ｐゴシック" panose="020B0600070205080204" pitchFamily="50" charset="-128"/>
            </a:rPr>
            <a:t>78.3</a:t>
          </a:r>
          <a:r>
            <a:rPr kumimoji="1" lang="ja-JP" altLang="en-US" sz="1000">
              <a:latin typeface="ＭＳ Ｐゴシック" panose="020B0600070205080204" pitchFamily="50" charset="-128"/>
              <a:ea typeface="ＭＳ Ｐゴシック" panose="020B0600070205080204" pitchFamily="50" charset="-128"/>
            </a:rPr>
            <a:t>％となった。宮城県平均である</a:t>
          </a:r>
          <a:r>
            <a:rPr kumimoji="1" lang="en-US" altLang="ja-JP" sz="1000">
              <a:latin typeface="ＭＳ Ｐゴシック" panose="020B0600070205080204" pitchFamily="50" charset="-128"/>
              <a:ea typeface="ＭＳ Ｐゴシック" panose="020B0600070205080204" pitchFamily="50" charset="-128"/>
            </a:rPr>
            <a:t>78.9</a:t>
          </a:r>
          <a:r>
            <a:rPr kumimoji="1" lang="ja-JP" altLang="en-US" sz="1000">
              <a:latin typeface="ＭＳ Ｐゴシック" panose="020B0600070205080204" pitchFamily="50" charset="-128"/>
              <a:ea typeface="ＭＳ Ｐゴシック" panose="020B0600070205080204" pitchFamily="50" charset="-128"/>
            </a:rPr>
            <a:t>％とほぼ同水準だが、類似団体内と比較すると上位の水準に位置している公債費とは対照的に、一転して下位の水準に位置している状況である。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主要因としては補助費等の経常収支比率が類似団体内の平均値から乖離しており、類似団体内でも高い水準に位置していることが要因と思われる。補助費等の大部分を占める一部事務組合（大崎広域行政事務組合・加美郡保健医療福祉行政事務組合）への負担金は年々増加しているため、早急な改善は難しい状況にある。そのため、長期的に経常経費の削減に努め、類似団体内平均以下の水準まで公債費以外の経常収支比率を引き下げるよう財政運営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49276</xdr:rowOff>
    </xdr:to>
    <xdr:cxnSp macro="">
      <xdr:nvCxnSpPr>
        <xdr:cNvPr id="415" name="直線コネクタ 414"/>
        <xdr:cNvCxnSpPr/>
      </xdr:nvCxnSpPr>
      <xdr:spPr>
        <a:xfrm>
          <a:off x="15671800" y="13257785"/>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56135</xdr:rowOff>
    </xdr:to>
    <xdr:cxnSp macro="">
      <xdr:nvCxnSpPr>
        <xdr:cNvPr id="418" name="直線コネクタ 417"/>
        <xdr:cNvCxnSpPr/>
      </xdr:nvCxnSpPr>
      <xdr:spPr>
        <a:xfrm>
          <a:off x="14782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138430</xdr:rowOff>
    </xdr:to>
    <xdr:cxnSp macro="">
      <xdr:nvCxnSpPr>
        <xdr:cNvPr id="421" name="直線コネクタ 420"/>
        <xdr:cNvCxnSpPr/>
      </xdr:nvCxnSpPr>
      <xdr:spPr>
        <a:xfrm flipV="1">
          <a:off x="13893800" y="13234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23" name="テキスト ボックス 42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138430</xdr:rowOff>
    </xdr:to>
    <xdr:cxnSp macro="">
      <xdr:nvCxnSpPr>
        <xdr:cNvPr id="424" name="直線コネクタ 423"/>
        <xdr:cNvCxnSpPr/>
      </xdr:nvCxnSpPr>
      <xdr:spPr>
        <a:xfrm>
          <a:off x="13004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28" name="テキスト ボックス 42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34" name="楕円 433"/>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35"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36" name="楕円 435"/>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7" name="テキスト ボックス 436"/>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38" name="楕円 437"/>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9" name="テキスト ボックス 438"/>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0" name="楕円 439"/>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楕円 441"/>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62373</xdr:rowOff>
    </xdr:from>
    <xdr:to>
      <xdr:col>29</xdr:col>
      <xdr:colOff>127000</xdr:colOff>
      <xdr:row>17</xdr:row>
      <xdr:rowOff>82527</xdr:rowOff>
    </xdr:to>
    <xdr:cxnSp macro="">
      <xdr:nvCxnSpPr>
        <xdr:cNvPr id="48" name="直線コネクタ 47"/>
        <xdr:cNvCxnSpPr/>
      </xdr:nvCxnSpPr>
      <xdr:spPr bwMode="auto">
        <a:xfrm flipV="1">
          <a:off x="5003800" y="3024648"/>
          <a:ext cx="6477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53924</xdr:rowOff>
    </xdr:from>
    <xdr:to>
      <xdr:col>26</xdr:col>
      <xdr:colOff>50800</xdr:colOff>
      <xdr:row>17</xdr:row>
      <xdr:rowOff>82527</xdr:rowOff>
    </xdr:to>
    <xdr:cxnSp macro="">
      <xdr:nvCxnSpPr>
        <xdr:cNvPr id="51" name="直線コネクタ 50"/>
        <xdr:cNvCxnSpPr/>
      </xdr:nvCxnSpPr>
      <xdr:spPr bwMode="auto">
        <a:xfrm>
          <a:off x="4305300" y="3016199"/>
          <a:ext cx="698500" cy="2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53924</xdr:rowOff>
    </xdr:from>
    <xdr:to>
      <xdr:col>22</xdr:col>
      <xdr:colOff>114300</xdr:colOff>
      <xdr:row>17</xdr:row>
      <xdr:rowOff>92704</xdr:rowOff>
    </xdr:to>
    <xdr:cxnSp macro="">
      <xdr:nvCxnSpPr>
        <xdr:cNvPr id="54" name="直線コネクタ 53"/>
        <xdr:cNvCxnSpPr/>
      </xdr:nvCxnSpPr>
      <xdr:spPr bwMode="auto">
        <a:xfrm flipV="1">
          <a:off x="3606800" y="3016199"/>
          <a:ext cx="698500" cy="3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92704</xdr:rowOff>
    </xdr:from>
    <xdr:to>
      <xdr:col>18</xdr:col>
      <xdr:colOff>177800</xdr:colOff>
      <xdr:row>18</xdr:row>
      <xdr:rowOff>33122</xdr:rowOff>
    </xdr:to>
    <xdr:cxnSp macro="">
      <xdr:nvCxnSpPr>
        <xdr:cNvPr id="57" name="直線コネクタ 56"/>
        <xdr:cNvCxnSpPr/>
      </xdr:nvCxnSpPr>
      <xdr:spPr bwMode="auto">
        <a:xfrm flipV="1">
          <a:off x="2908300" y="3054979"/>
          <a:ext cx="698500" cy="111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11573</xdr:rowOff>
    </xdr:from>
    <xdr:to>
      <xdr:col>29</xdr:col>
      <xdr:colOff>177800</xdr:colOff>
      <xdr:row>17</xdr:row>
      <xdr:rowOff>113173</xdr:rowOff>
    </xdr:to>
    <xdr:sp macro="" textlink="">
      <xdr:nvSpPr>
        <xdr:cNvPr id="67" name="楕円 66"/>
        <xdr:cNvSpPr/>
      </xdr:nvSpPr>
      <xdr:spPr bwMode="auto">
        <a:xfrm>
          <a:off x="5600700" y="297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28100</xdr:rowOff>
    </xdr:from>
    <xdr:ext cx="762000" cy="259045"/>
    <xdr:sp macro="" textlink="">
      <xdr:nvSpPr>
        <xdr:cNvPr id="68" name="人口1人当たり決算額の推移該当値テキスト130"/>
        <xdr:cNvSpPr txBox="1"/>
      </xdr:nvSpPr>
      <xdr:spPr>
        <a:xfrm>
          <a:off x="5740400" y="281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31727</xdr:rowOff>
    </xdr:from>
    <xdr:to>
      <xdr:col>26</xdr:col>
      <xdr:colOff>101600</xdr:colOff>
      <xdr:row>17</xdr:row>
      <xdr:rowOff>133327</xdr:rowOff>
    </xdr:to>
    <xdr:sp macro="" textlink="">
      <xdr:nvSpPr>
        <xdr:cNvPr id="69" name="楕円 68"/>
        <xdr:cNvSpPr/>
      </xdr:nvSpPr>
      <xdr:spPr bwMode="auto">
        <a:xfrm>
          <a:off x="4953000" y="299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143504</xdr:rowOff>
    </xdr:from>
    <xdr:ext cx="736600" cy="259045"/>
    <xdr:sp macro="" textlink="">
      <xdr:nvSpPr>
        <xdr:cNvPr id="70" name="テキスト ボックス 69"/>
        <xdr:cNvSpPr txBox="1"/>
      </xdr:nvSpPr>
      <xdr:spPr>
        <a:xfrm>
          <a:off x="4622800" y="2762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3124</xdr:rowOff>
    </xdr:from>
    <xdr:to>
      <xdr:col>22</xdr:col>
      <xdr:colOff>165100</xdr:colOff>
      <xdr:row>17</xdr:row>
      <xdr:rowOff>104724</xdr:rowOff>
    </xdr:to>
    <xdr:sp macro="" textlink="">
      <xdr:nvSpPr>
        <xdr:cNvPr id="71" name="楕円 70"/>
        <xdr:cNvSpPr/>
      </xdr:nvSpPr>
      <xdr:spPr bwMode="auto">
        <a:xfrm>
          <a:off x="4254500" y="296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89501</xdr:rowOff>
    </xdr:from>
    <xdr:ext cx="762000" cy="259045"/>
    <xdr:sp macro="" textlink="">
      <xdr:nvSpPr>
        <xdr:cNvPr id="72" name="テキスト ボックス 71"/>
        <xdr:cNvSpPr txBox="1"/>
      </xdr:nvSpPr>
      <xdr:spPr>
        <a:xfrm>
          <a:off x="3924300" y="305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41904</xdr:rowOff>
    </xdr:from>
    <xdr:to>
      <xdr:col>19</xdr:col>
      <xdr:colOff>38100</xdr:colOff>
      <xdr:row>17</xdr:row>
      <xdr:rowOff>143504</xdr:rowOff>
    </xdr:to>
    <xdr:sp macro="" textlink="">
      <xdr:nvSpPr>
        <xdr:cNvPr id="73" name="楕円 72"/>
        <xdr:cNvSpPr/>
      </xdr:nvSpPr>
      <xdr:spPr bwMode="auto">
        <a:xfrm>
          <a:off x="3556000" y="300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128281</xdr:rowOff>
    </xdr:from>
    <xdr:ext cx="762000" cy="259045"/>
    <xdr:sp macro="" textlink="">
      <xdr:nvSpPr>
        <xdr:cNvPr id="74" name="テキスト ボックス 73"/>
        <xdr:cNvSpPr txBox="1"/>
      </xdr:nvSpPr>
      <xdr:spPr>
        <a:xfrm>
          <a:off x="3225800" y="30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153772</xdr:rowOff>
    </xdr:from>
    <xdr:to>
      <xdr:col>15</xdr:col>
      <xdr:colOff>101600</xdr:colOff>
      <xdr:row>18</xdr:row>
      <xdr:rowOff>83922</xdr:rowOff>
    </xdr:to>
    <xdr:sp macro="" textlink="">
      <xdr:nvSpPr>
        <xdr:cNvPr id="75" name="楕円 74"/>
        <xdr:cNvSpPr/>
      </xdr:nvSpPr>
      <xdr:spPr bwMode="auto">
        <a:xfrm>
          <a:off x="2857500" y="311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68699</xdr:rowOff>
    </xdr:from>
    <xdr:ext cx="762000" cy="259045"/>
    <xdr:sp macro="" textlink="">
      <xdr:nvSpPr>
        <xdr:cNvPr id="76" name="テキスト ボックス 75"/>
        <xdr:cNvSpPr txBox="1"/>
      </xdr:nvSpPr>
      <xdr:spPr>
        <a:xfrm>
          <a:off x="2527300" y="320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102929</xdr:rowOff>
    </xdr:from>
    <xdr:to>
      <xdr:col>29</xdr:col>
      <xdr:colOff>127000</xdr:colOff>
      <xdr:row>35</xdr:row>
      <xdr:rowOff>215194</xdr:rowOff>
    </xdr:to>
    <xdr:cxnSp macro="">
      <xdr:nvCxnSpPr>
        <xdr:cNvPr id="108" name="直線コネクタ 107"/>
        <xdr:cNvCxnSpPr/>
      </xdr:nvCxnSpPr>
      <xdr:spPr bwMode="auto">
        <a:xfrm flipV="1">
          <a:off x="5003800" y="6713279"/>
          <a:ext cx="647700" cy="11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215194</xdr:rowOff>
    </xdr:from>
    <xdr:to>
      <xdr:col>26</xdr:col>
      <xdr:colOff>50800</xdr:colOff>
      <xdr:row>35</xdr:row>
      <xdr:rowOff>275499</xdr:rowOff>
    </xdr:to>
    <xdr:cxnSp macro="">
      <xdr:nvCxnSpPr>
        <xdr:cNvPr id="111" name="直線コネクタ 110"/>
        <xdr:cNvCxnSpPr/>
      </xdr:nvCxnSpPr>
      <xdr:spPr bwMode="auto">
        <a:xfrm flipV="1">
          <a:off x="4305300" y="6825544"/>
          <a:ext cx="698500" cy="6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182298</xdr:rowOff>
    </xdr:from>
    <xdr:to>
      <xdr:col>22</xdr:col>
      <xdr:colOff>114300</xdr:colOff>
      <xdr:row>35</xdr:row>
      <xdr:rowOff>275499</xdr:rowOff>
    </xdr:to>
    <xdr:cxnSp macro="">
      <xdr:nvCxnSpPr>
        <xdr:cNvPr id="114" name="直線コネクタ 113"/>
        <xdr:cNvCxnSpPr/>
      </xdr:nvCxnSpPr>
      <xdr:spPr bwMode="auto">
        <a:xfrm>
          <a:off x="3606800" y="6792648"/>
          <a:ext cx="698500" cy="9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170983</xdr:rowOff>
    </xdr:from>
    <xdr:to>
      <xdr:col>18</xdr:col>
      <xdr:colOff>177800</xdr:colOff>
      <xdr:row>35</xdr:row>
      <xdr:rowOff>182298</xdr:rowOff>
    </xdr:to>
    <xdr:cxnSp macro="">
      <xdr:nvCxnSpPr>
        <xdr:cNvPr id="117" name="直線コネクタ 116"/>
        <xdr:cNvCxnSpPr/>
      </xdr:nvCxnSpPr>
      <xdr:spPr bwMode="auto">
        <a:xfrm>
          <a:off x="2908300" y="6781333"/>
          <a:ext cx="698500" cy="11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52129</xdr:rowOff>
    </xdr:from>
    <xdr:to>
      <xdr:col>29</xdr:col>
      <xdr:colOff>177800</xdr:colOff>
      <xdr:row>35</xdr:row>
      <xdr:rowOff>153729</xdr:rowOff>
    </xdr:to>
    <xdr:sp macro="" textlink="">
      <xdr:nvSpPr>
        <xdr:cNvPr id="127" name="楕円 126"/>
        <xdr:cNvSpPr/>
      </xdr:nvSpPr>
      <xdr:spPr bwMode="auto">
        <a:xfrm>
          <a:off x="5600700" y="666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240106</xdr:rowOff>
    </xdr:from>
    <xdr:ext cx="762000" cy="259045"/>
    <xdr:sp macro="" textlink="">
      <xdr:nvSpPr>
        <xdr:cNvPr id="128" name="人口1人当たり決算額の推移該当値テキスト445"/>
        <xdr:cNvSpPr txBox="1"/>
      </xdr:nvSpPr>
      <xdr:spPr>
        <a:xfrm>
          <a:off x="5740400" y="650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164394</xdr:rowOff>
    </xdr:from>
    <xdr:to>
      <xdr:col>26</xdr:col>
      <xdr:colOff>101600</xdr:colOff>
      <xdr:row>35</xdr:row>
      <xdr:rowOff>265994</xdr:rowOff>
    </xdr:to>
    <xdr:sp macro="" textlink="">
      <xdr:nvSpPr>
        <xdr:cNvPr id="129" name="楕円 128"/>
        <xdr:cNvSpPr/>
      </xdr:nvSpPr>
      <xdr:spPr bwMode="auto">
        <a:xfrm>
          <a:off x="4953000" y="6774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276171</xdr:rowOff>
    </xdr:from>
    <xdr:ext cx="736600" cy="259045"/>
    <xdr:sp macro="" textlink="">
      <xdr:nvSpPr>
        <xdr:cNvPr id="130" name="テキスト ボックス 129"/>
        <xdr:cNvSpPr txBox="1"/>
      </xdr:nvSpPr>
      <xdr:spPr>
        <a:xfrm>
          <a:off x="4622800" y="6543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224699</xdr:rowOff>
    </xdr:from>
    <xdr:to>
      <xdr:col>22</xdr:col>
      <xdr:colOff>165100</xdr:colOff>
      <xdr:row>35</xdr:row>
      <xdr:rowOff>326299</xdr:rowOff>
    </xdr:to>
    <xdr:sp macro="" textlink="">
      <xdr:nvSpPr>
        <xdr:cNvPr id="131" name="楕円 130"/>
        <xdr:cNvSpPr/>
      </xdr:nvSpPr>
      <xdr:spPr bwMode="auto">
        <a:xfrm>
          <a:off x="4254500" y="683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311076</xdr:rowOff>
    </xdr:from>
    <xdr:ext cx="762000" cy="259045"/>
    <xdr:sp macro="" textlink="">
      <xdr:nvSpPr>
        <xdr:cNvPr id="132" name="テキスト ボックス 131"/>
        <xdr:cNvSpPr txBox="1"/>
      </xdr:nvSpPr>
      <xdr:spPr>
        <a:xfrm>
          <a:off x="3924300" y="692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131498</xdr:rowOff>
    </xdr:from>
    <xdr:to>
      <xdr:col>19</xdr:col>
      <xdr:colOff>38100</xdr:colOff>
      <xdr:row>35</xdr:row>
      <xdr:rowOff>233098</xdr:rowOff>
    </xdr:to>
    <xdr:sp macro="" textlink="">
      <xdr:nvSpPr>
        <xdr:cNvPr id="133" name="楕円 132"/>
        <xdr:cNvSpPr/>
      </xdr:nvSpPr>
      <xdr:spPr bwMode="auto">
        <a:xfrm>
          <a:off x="3556000" y="674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217875</xdr:rowOff>
    </xdr:from>
    <xdr:ext cx="762000" cy="259045"/>
    <xdr:sp macro="" textlink="">
      <xdr:nvSpPr>
        <xdr:cNvPr id="134" name="テキスト ボックス 133"/>
        <xdr:cNvSpPr txBox="1"/>
      </xdr:nvSpPr>
      <xdr:spPr>
        <a:xfrm>
          <a:off x="3225800" y="68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120183</xdr:rowOff>
    </xdr:from>
    <xdr:to>
      <xdr:col>15</xdr:col>
      <xdr:colOff>101600</xdr:colOff>
      <xdr:row>35</xdr:row>
      <xdr:rowOff>221783</xdr:rowOff>
    </xdr:to>
    <xdr:sp macro="" textlink="">
      <xdr:nvSpPr>
        <xdr:cNvPr id="135" name="楕円 134"/>
        <xdr:cNvSpPr/>
      </xdr:nvSpPr>
      <xdr:spPr bwMode="auto">
        <a:xfrm>
          <a:off x="2857500" y="673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206560</xdr:rowOff>
    </xdr:from>
    <xdr:ext cx="762000" cy="259045"/>
    <xdr:sp macro="" textlink="">
      <xdr:nvSpPr>
        <xdr:cNvPr id="136" name="テキスト ボックス 135"/>
        <xdr:cNvSpPr txBox="1"/>
      </xdr:nvSpPr>
      <xdr:spPr>
        <a:xfrm>
          <a:off x="2527300" y="681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6,997
6,946
109.28
4,702,116
4,532,513
154,686
2,976,356
3,848,060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8689</xdr:rowOff>
    </xdr:from>
    <xdr:to>
      <xdr:col>24</xdr:col>
      <xdr:colOff>63500</xdr:colOff>
      <xdr:row>36</xdr:row>
      <xdr:rowOff>29263</xdr:rowOff>
    </xdr:to>
    <xdr:cxnSp macro="">
      <xdr:nvCxnSpPr>
        <xdr:cNvPr id="61" name="直線コネクタ 60"/>
        <xdr:cNvCxnSpPr/>
      </xdr:nvCxnSpPr>
      <xdr:spPr>
        <a:xfrm flipV="1">
          <a:off x="3797300" y="618088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29263</xdr:rowOff>
    </xdr:from>
    <xdr:to>
      <xdr:col>19</xdr:col>
      <xdr:colOff>177800</xdr:colOff>
      <xdr:row>36</xdr:row>
      <xdr:rowOff>61290</xdr:rowOff>
    </xdr:to>
    <xdr:cxnSp macro="">
      <xdr:nvCxnSpPr>
        <xdr:cNvPr id="64" name="直線コネクタ 63"/>
        <xdr:cNvCxnSpPr/>
      </xdr:nvCxnSpPr>
      <xdr:spPr>
        <a:xfrm flipV="1">
          <a:off x="2908300" y="6201463"/>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42774</xdr:rowOff>
    </xdr:from>
    <xdr:to>
      <xdr:col>15</xdr:col>
      <xdr:colOff>50800</xdr:colOff>
      <xdr:row>36</xdr:row>
      <xdr:rowOff>61290</xdr:rowOff>
    </xdr:to>
    <xdr:cxnSp macro="">
      <xdr:nvCxnSpPr>
        <xdr:cNvPr id="67" name="直線コネクタ 66"/>
        <xdr:cNvCxnSpPr/>
      </xdr:nvCxnSpPr>
      <xdr:spPr>
        <a:xfrm>
          <a:off x="2019300" y="6214974"/>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42774</xdr:rowOff>
    </xdr:from>
    <xdr:to>
      <xdr:col>10</xdr:col>
      <xdr:colOff>114300</xdr:colOff>
      <xdr:row>36</xdr:row>
      <xdr:rowOff>76522</xdr:rowOff>
    </xdr:to>
    <xdr:cxnSp macro="">
      <xdr:nvCxnSpPr>
        <xdr:cNvPr id="70" name="直線コネクタ 69"/>
        <xdr:cNvCxnSpPr/>
      </xdr:nvCxnSpPr>
      <xdr:spPr>
        <a:xfrm flipV="1">
          <a:off x="1130300" y="6214974"/>
          <a:ext cx="8890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129339</xdr:rowOff>
    </xdr:from>
    <xdr:to>
      <xdr:col>24</xdr:col>
      <xdr:colOff>114300</xdr:colOff>
      <xdr:row>36</xdr:row>
      <xdr:rowOff>59489</xdr:rowOff>
    </xdr:to>
    <xdr:sp macro="" textlink="">
      <xdr:nvSpPr>
        <xdr:cNvPr id="80" name="楕円 79"/>
        <xdr:cNvSpPr/>
      </xdr:nvSpPr>
      <xdr:spPr>
        <a:xfrm>
          <a:off x="4584700" y="61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152216</xdr:rowOff>
    </xdr:from>
    <xdr:ext cx="599010" cy="259045"/>
    <xdr:sp macro="" textlink="">
      <xdr:nvSpPr>
        <xdr:cNvPr id="81" name="人件費該当値テキスト"/>
        <xdr:cNvSpPr txBox="1"/>
      </xdr:nvSpPr>
      <xdr:spPr>
        <a:xfrm>
          <a:off x="4686300" y="59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149913</xdr:rowOff>
    </xdr:from>
    <xdr:to>
      <xdr:col>20</xdr:col>
      <xdr:colOff>38100</xdr:colOff>
      <xdr:row>36</xdr:row>
      <xdr:rowOff>80063</xdr:rowOff>
    </xdr:to>
    <xdr:sp macro="" textlink="">
      <xdr:nvSpPr>
        <xdr:cNvPr id="82" name="楕円 81"/>
        <xdr:cNvSpPr/>
      </xdr:nvSpPr>
      <xdr:spPr>
        <a:xfrm>
          <a:off x="3746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96590</xdr:rowOff>
    </xdr:from>
    <xdr:ext cx="599010" cy="259045"/>
    <xdr:sp macro="" textlink="">
      <xdr:nvSpPr>
        <xdr:cNvPr id="83" name="テキスト ボックス 82"/>
        <xdr:cNvSpPr txBox="1"/>
      </xdr:nvSpPr>
      <xdr:spPr>
        <a:xfrm>
          <a:off x="3497795" y="59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10490</xdr:rowOff>
    </xdr:from>
    <xdr:to>
      <xdr:col>15</xdr:col>
      <xdr:colOff>101600</xdr:colOff>
      <xdr:row>36</xdr:row>
      <xdr:rowOff>112090</xdr:rowOff>
    </xdr:to>
    <xdr:sp macro="" textlink="">
      <xdr:nvSpPr>
        <xdr:cNvPr id="84" name="楕円 83"/>
        <xdr:cNvSpPr/>
      </xdr:nvSpPr>
      <xdr:spPr>
        <a:xfrm>
          <a:off x="2857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103217</xdr:rowOff>
    </xdr:from>
    <xdr:ext cx="599010" cy="259045"/>
    <xdr:sp macro="" textlink="">
      <xdr:nvSpPr>
        <xdr:cNvPr id="85" name="テキスト ボックス 84"/>
        <xdr:cNvSpPr txBox="1"/>
      </xdr:nvSpPr>
      <xdr:spPr>
        <a:xfrm>
          <a:off x="2608795" y="62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163424</xdr:rowOff>
    </xdr:from>
    <xdr:to>
      <xdr:col>10</xdr:col>
      <xdr:colOff>165100</xdr:colOff>
      <xdr:row>36</xdr:row>
      <xdr:rowOff>93574</xdr:rowOff>
    </xdr:to>
    <xdr:sp macro="" textlink="">
      <xdr:nvSpPr>
        <xdr:cNvPr id="86" name="楕円 85"/>
        <xdr:cNvSpPr/>
      </xdr:nvSpPr>
      <xdr:spPr>
        <a:xfrm>
          <a:off x="1968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84701</xdr:rowOff>
    </xdr:from>
    <xdr:ext cx="599010" cy="259045"/>
    <xdr:sp macro="" textlink="">
      <xdr:nvSpPr>
        <xdr:cNvPr id="87" name="テキスト ボックス 86"/>
        <xdr:cNvSpPr txBox="1"/>
      </xdr:nvSpPr>
      <xdr:spPr>
        <a:xfrm>
          <a:off x="1719795" y="62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25722</xdr:rowOff>
    </xdr:from>
    <xdr:to>
      <xdr:col>6</xdr:col>
      <xdr:colOff>38100</xdr:colOff>
      <xdr:row>36</xdr:row>
      <xdr:rowOff>127322</xdr:rowOff>
    </xdr:to>
    <xdr:sp macro="" textlink="">
      <xdr:nvSpPr>
        <xdr:cNvPr id="88" name="楕円 87"/>
        <xdr:cNvSpPr/>
      </xdr:nvSpPr>
      <xdr:spPr>
        <a:xfrm>
          <a:off x="1079500" y="61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118449</xdr:rowOff>
    </xdr:from>
    <xdr:ext cx="599010" cy="259045"/>
    <xdr:sp macro="" textlink="">
      <xdr:nvSpPr>
        <xdr:cNvPr id="89" name="テキスト ボックス 88"/>
        <xdr:cNvSpPr txBox="1"/>
      </xdr:nvSpPr>
      <xdr:spPr>
        <a:xfrm>
          <a:off x="830795" y="629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76577</xdr:rowOff>
    </xdr:from>
    <xdr:to>
      <xdr:col>24</xdr:col>
      <xdr:colOff>63500</xdr:colOff>
      <xdr:row>57</xdr:row>
      <xdr:rowOff>105628</xdr:rowOff>
    </xdr:to>
    <xdr:cxnSp macro="">
      <xdr:nvCxnSpPr>
        <xdr:cNvPr id="120" name="直線コネクタ 119"/>
        <xdr:cNvCxnSpPr/>
      </xdr:nvCxnSpPr>
      <xdr:spPr>
        <a:xfrm flipV="1">
          <a:off x="3797300" y="9849227"/>
          <a:ext cx="8382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105628</xdr:rowOff>
    </xdr:from>
    <xdr:to>
      <xdr:col>19</xdr:col>
      <xdr:colOff>177800</xdr:colOff>
      <xdr:row>57</xdr:row>
      <xdr:rowOff>133907</xdr:rowOff>
    </xdr:to>
    <xdr:cxnSp macro="">
      <xdr:nvCxnSpPr>
        <xdr:cNvPr id="123" name="直線コネクタ 122"/>
        <xdr:cNvCxnSpPr/>
      </xdr:nvCxnSpPr>
      <xdr:spPr>
        <a:xfrm flipV="1">
          <a:off x="2908300" y="9878278"/>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133907</xdr:rowOff>
    </xdr:from>
    <xdr:to>
      <xdr:col>15</xdr:col>
      <xdr:colOff>50800</xdr:colOff>
      <xdr:row>57</xdr:row>
      <xdr:rowOff>138825</xdr:rowOff>
    </xdr:to>
    <xdr:cxnSp macro="">
      <xdr:nvCxnSpPr>
        <xdr:cNvPr id="126" name="直線コネクタ 125"/>
        <xdr:cNvCxnSpPr/>
      </xdr:nvCxnSpPr>
      <xdr:spPr>
        <a:xfrm flipV="1">
          <a:off x="2019300" y="9906557"/>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105245</xdr:rowOff>
    </xdr:from>
    <xdr:ext cx="599010" cy="259045"/>
    <xdr:sp macro="" textlink="">
      <xdr:nvSpPr>
        <xdr:cNvPr id="128" name="テキスト ボックス 127"/>
        <xdr:cNvSpPr txBox="1"/>
      </xdr:nvSpPr>
      <xdr:spPr>
        <a:xfrm>
          <a:off x="2608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138825</xdr:rowOff>
    </xdr:from>
    <xdr:to>
      <xdr:col>10</xdr:col>
      <xdr:colOff>114300</xdr:colOff>
      <xdr:row>57</xdr:row>
      <xdr:rowOff>163393</xdr:rowOff>
    </xdr:to>
    <xdr:cxnSp macro="">
      <xdr:nvCxnSpPr>
        <xdr:cNvPr id="129" name="直線コネクタ 128"/>
        <xdr:cNvCxnSpPr/>
      </xdr:nvCxnSpPr>
      <xdr:spPr>
        <a:xfrm flipV="1">
          <a:off x="1130300" y="9911475"/>
          <a:ext cx="889000" cy="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25777</xdr:rowOff>
    </xdr:from>
    <xdr:to>
      <xdr:col>24</xdr:col>
      <xdr:colOff>114300</xdr:colOff>
      <xdr:row>57</xdr:row>
      <xdr:rowOff>127377</xdr:rowOff>
    </xdr:to>
    <xdr:sp macro="" textlink="">
      <xdr:nvSpPr>
        <xdr:cNvPr id="139" name="楕円 138"/>
        <xdr:cNvSpPr/>
      </xdr:nvSpPr>
      <xdr:spPr>
        <a:xfrm>
          <a:off x="4584700" y="97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48654</xdr:rowOff>
    </xdr:from>
    <xdr:ext cx="599010" cy="259045"/>
    <xdr:sp macro="" textlink="">
      <xdr:nvSpPr>
        <xdr:cNvPr id="140" name="物件費該当値テキスト"/>
        <xdr:cNvSpPr txBox="1"/>
      </xdr:nvSpPr>
      <xdr:spPr>
        <a:xfrm>
          <a:off x="4686300" y="96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54828</xdr:rowOff>
    </xdr:from>
    <xdr:to>
      <xdr:col>20</xdr:col>
      <xdr:colOff>38100</xdr:colOff>
      <xdr:row>57</xdr:row>
      <xdr:rowOff>156428</xdr:rowOff>
    </xdr:to>
    <xdr:sp macro="" textlink="">
      <xdr:nvSpPr>
        <xdr:cNvPr id="141" name="楕円 140"/>
        <xdr:cNvSpPr/>
      </xdr:nvSpPr>
      <xdr:spPr>
        <a:xfrm>
          <a:off x="3746500" y="98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147555</xdr:rowOff>
    </xdr:from>
    <xdr:ext cx="599010" cy="259045"/>
    <xdr:sp macro="" textlink="">
      <xdr:nvSpPr>
        <xdr:cNvPr id="142" name="テキスト ボックス 141"/>
        <xdr:cNvSpPr txBox="1"/>
      </xdr:nvSpPr>
      <xdr:spPr>
        <a:xfrm>
          <a:off x="3497795" y="99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83107</xdr:rowOff>
    </xdr:from>
    <xdr:to>
      <xdr:col>15</xdr:col>
      <xdr:colOff>101600</xdr:colOff>
      <xdr:row>58</xdr:row>
      <xdr:rowOff>13257</xdr:rowOff>
    </xdr:to>
    <xdr:sp macro="" textlink="">
      <xdr:nvSpPr>
        <xdr:cNvPr id="143" name="楕円 142"/>
        <xdr:cNvSpPr/>
      </xdr:nvSpPr>
      <xdr:spPr>
        <a:xfrm>
          <a:off x="2857500" y="98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4384</xdr:rowOff>
    </xdr:from>
    <xdr:ext cx="534377" cy="259045"/>
    <xdr:sp macro="" textlink="">
      <xdr:nvSpPr>
        <xdr:cNvPr id="144" name="テキスト ボックス 143"/>
        <xdr:cNvSpPr txBox="1"/>
      </xdr:nvSpPr>
      <xdr:spPr>
        <a:xfrm>
          <a:off x="2641111" y="99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88025</xdr:rowOff>
    </xdr:from>
    <xdr:to>
      <xdr:col>10</xdr:col>
      <xdr:colOff>165100</xdr:colOff>
      <xdr:row>58</xdr:row>
      <xdr:rowOff>18175</xdr:rowOff>
    </xdr:to>
    <xdr:sp macro="" textlink="">
      <xdr:nvSpPr>
        <xdr:cNvPr id="145" name="楕円 144"/>
        <xdr:cNvSpPr/>
      </xdr:nvSpPr>
      <xdr:spPr>
        <a:xfrm>
          <a:off x="1968500" y="98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9302</xdr:rowOff>
    </xdr:from>
    <xdr:ext cx="534377" cy="259045"/>
    <xdr:sp macro="" textlink="">
      <xdr:nvSpPr>
        <xdr:cNvPr id="146" name="テキスト ボックス 145"/>
        <xdr:cNvSpPr txBox="1"/>
      </xdr:nvSpPr>
      <xdr:spPr>
        <a:xfrm>
          <a:off x="1752111" y="99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112593</xdr:rowOff>
    </xdr:from>
    <xdr:to>
      <xdr:col>6</xdr:col>
      <xdr:colOff>38100</xdr:colOff>
      <xdr:row>58</xdr:row>
      <xdr:rowOff>42743</xdr:rowOff>
    </xdr:to>
    <xdr:sp macro="" textlink="">
      <xdr:nvSpPr>
        <xdr:cNvPr id="147" name="楕円 146"/>
        <xdr:cNvSpPr/>
      </xdr:nvSpPr>
      <xdr:spPr>
        <a:xfrm>
          <a:off x="1079500" y="98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33870</xdr:rowOff>
    </xdr:from>
    <xdr:ext cx="534377" cy="259045"/>
    <xdr:sp macro="" textlink="">
      <xdr:nvSpPr>
        <xdr:cNvPr id="148" name="テキスト ボックス 147"/>
        <xdr:cNvSpPr txBox="1"/>
      </xdr:nvSpPr>
      <xdr:spPr>
        <a:xfrm>
          <a:off x="863111" y="99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88703</xdr:rowOff>
    </xdr:from>
    <xdr:to>
      <xdr:col>24</xdr:col>
      <xdr:colOff>63500</xdr:colOff>
      <xdr:row>78</xdr:row>
      <xdr:rowOff>5265</xdr:rowOff>
    </xdr:to>
    <xdr:cxnSp macro="">
      <xdr:nvCxnSpPr>
        <xdr:cNvPr id="177" name="直線コネクタ 176"/>
        <xdr:cNvCxnSpPr/>
      </xdr:nvCxnSpPr>
      <xdr:spPr>
        <a:xfrm flipV="1">
          <a:off x="3797300" y="13290353"/>
          <a:ext cx="8382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5265</xdr:rowOff>
    </xdr:from>
    <xdr:to>
      <xdr:col>19</xdr:col>
      <xdr:colOff>177800</xdr:colOff>
      <xdr:row>78</xdr:row>
      <xdr:rowOff>32468</xdr:rowOff>
    </xdr:to>
    <xdr:cxnSp macro="">
      <xdr:nvCxnSpPr>
        <xdr:cNvPr id="180" name="直線コネクタ 179"/>
        <xdr:cNvCxnSpPr/>
      </xdr:nvCxnSpPr>
      <xdr:spPr>
        <a:xfrm flipV="1">
          <a:off x="2908300" y="1337836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11570</xdr:rowOff>
    </xdr:from>
    <xdr:to>
      <xdr:col>15</xdr:col>
      <xdr:colOff>50800</xdr:colOff>
      <xdr:row>78</xdr:row>
      <xdr:rowOff>32468</xdr:rowOff>
    </xdr:to>
    <xdr:cxnSp macro="">
      <xdr:nvCxnSpPr>
        <xdr:cNvPr id="183" name="直線コネクタ 182"/>
        <xdr:cNvCxnSpPr/>
      </xdr:nvCxnSpPr>
      <xdr:spPr>
        <a:xfrm>
          <a:off x="2019300" y="13384670"/>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11570</xdr:rowOff>
    </xdr:from>
    <xdr:to>
      <xdr:col>10</xdr:col>
      <xdr:colOff>114300</xdr:colOff>
      <xdr:row>78</xdr:row>
      <xdr:rowOff>11588</xdr:rowOff>
    </xdr:to>
    <xdr:cxnSp macro="">
      <xdr:nvCxnSpPr>
        <xdr:cNvPr id="186" name="直線コネクタ 185"/>
        <xdr:cNvCxnSpPr/>
      </xdr:nvCxnSpPr>
      <xdr:spPr>
        <a:xfrm flipV="1">
          <a:off x="1130300" y="13384670"/>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37903</xdr:rowOff>
    </xdr:from>
    <xdr:to>
      <xdr:col>24</xdr:col>
      <xdr:colOff>114300</xdr:colOff>
      <xdr:row>77</xdr:row>
      <xdr:rowOff>139503</xdr:rowOff>
    </xdr:to>
    <xdr:sp macro="" textlink="">
      <xdr:nvSpPr>
        <xdr:cNvPr id="196" name="楕円 195"/>
        <xdr:cNvSpPr/>
      </xdr:nvSpPr>
      <xdr:spPr>
        <a:xfrm>
          <a:off x="4584700" y="132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60780</xdr:rowOff>
    </xdr:from>
    <xdr:ext cx="534377" cy="259045"/>
    <xdr:sp macro="" textlink="">
      <xdr:nvSpPr>
        <xdr:cNvPr id="197" name="維持補修費該当値テキスト"/>
        <xdr:cNvSpPr txBox="1"/>
      </xdr:nvSpPr>
      <xdr:spPr>
        <a:xfrm>
          <a:off x="4686300" y="130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125915</xdr:rowOff>
    </xdr:from>
    <xdr:to>
      <xdr:col>20</xdr:col>
      <xdr:colOff>38100</xdr:colOff>
      <xdr:row>78</xdr:row>
      <xdr:rowOff>56065</xdr:rowOff>
    </xdr:to>
    <xdr:sp macro="" textlink="">
      <xdr:nvSpPr>
        <xdr:cNvPr id="198" name="楕円 197"/>
        <xdr:cNvSpPr/>
      </xdr:nvSpPr>
      <xdr:spPr>
        <a:xfrm>
          <a:off x="3746500" y="133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72592</xdr:rowOff>
    </xdr:from>
    <xdr:ext cx="534377" cy="259045"/>
    <xdr:sp macro="" textlink="">
      <xdr:nvSpPr>
        <xdr:cNvPr id="199" name="テキスト ボックス 198"/>
        <xdr:cNvSpPr txBox="1"/>
      </xdr:nvSpPr>
      <xdr:spPr>
        <a:xfrm>
          <a:off x="3530111" y="131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153118</xdr:rowOff>
    </xdr:from>
    <xdr:to>
      <xdr:col>15</xdr:col>
      <xdr:colOff>101600</xdr:colOff>
      <xdr:row>78</xdr:row>
      <xdr:rowOff>83268</xdr:rowOff>
    </xdr:to>
    <xdr:sp macro="" textlink="">
      <xdr:nvSpPr>
        <xdr:cNvPr id="200" name="楕円 199"/>
        <xdr:cNvSpPr/>
      </xdr:nvSpPr>
      <xdr:spPr>
        <a:xfrm>
          <a:off x="2857500" y="13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74395</xdr:rowOff>
    </xdr:from>
    <xdr:ext cx="469744" cy="259045"/>
    <xdr:sp macro="" textlink="">
      <xdr:nvSpPr>
        <xdr:cNvPr id="201" name="テキスト ボックス 200"/>
        <xdr:cNvSpPr txBox="1"/>
      </xdr:nvSpPr>
      <xdr:spPr>
        <a:xfrm>
          <a:off x="2673428" y="134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132220</xdr:rowOff>
    </xdr:from>
    <xdr:to>
      <xdr:col>10</xdr:col>
      <xdr:colOff>165100</xdr:colOff>
      <xdr:row>78</xdr:row>
      <xdr:rowOff>62370</xdr:rowOff>
    </xdr:to>
    <xdr:sp macro="" textlink="">
      <xdr:nvSpPr>
        <xdr:cNvPr id="202" name="楕円 201"/>
        <xdr:cNvSpPr/>
      </xdr:nvSpPr>
      <xdr:spPr>
        <a:xfrm>
          <a:off x="19685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53497</xdr:rowOff>
    </xdr:from>
    <xdr:ext cx="534377" cy="259045"/>
    <xdr:sp macro="" textlink="">
      <xdr:nvSpPr>
        <xdr:cNvPr id="203" name="テキスト ボックス 202"/>
        <xdr:cNvSpPr txBox="1"/>
      </xdr:nvSpPr>
      <xdr:spPr>
        <a:xfrm>
          <a:off x="1752111" y="134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132238</xdr:rowOff>
    </xdr:from>
    <xdr:to>
      <xdr:col>6</xdr:col>
      <xdr:colOff>38100</xdr:colOff>
      <xdr:row>78</xdr:row>
      <xdr:rowOff>62388</xdr:rowOff>
    </xdr:to>
    <xdr:sp macro="" textlink="">
      <xdr:nvSpPr>
        <xdr:cNvPr id="204" name="楕円 203"/>
        <xdr:cNvSpPr/>
      </xdr:nvSpPr>
      <xdr:spPr>
        <a:xfrm>
          <a:off x="1079500" y="133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53515</xdr:rowOff>
    </xdr:from>
    <xdr:ext cx="534377" cy="259045"/>
    <xdr:sp macro="" textlink="">
      <xdr:nvSpPr>
        <xdr:cNvPr id="205" name="テキスト ボックス 204"/>
        <xdr:cNvSpPr txBox="1"/>
      </xdr:nvSpPr>
      <xdr:spPr>
        <a:xfrm>
          <a:off x="863111" y="134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159677</xdr:rowOff>
    </xdr:from>
    <xdr:to>
      <xdr:col>24</xdr:col>
      <xdr:colOff>63500</xdr:colOff>
      <xdr:row>97</xdr:row>
      <xdr:rowOff>161086</xdr:rowOff>
    </xdr:to>
    <xdr:cxnSp macro="">
      <xdr:nvCxnSpPr>
        <xdr:cNvPr id="235" name="直線コネクタ 234"/>
        <xdr:cNvCxnSpPr/>
      </xdr:nvCxnSpPr>
      <xdr:spPr>
        <a:xfrm>
          <a:off x="3797300" y="16790327"/>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159677</xdr:rowOff>
    </xdr:from>
    <xdr:to>
      <xdr:col>19</xdr:col>
      <xdr:colOff>177800</xdr:colOff>
      <xdr:row>98</xdr:row>
      <xdr:rowOff>35624</xdr:rowOff>
    </xdr:to>
    <xdr:cxnSp macro="">
      <xdr:nvCxnSpPr>
        <xdr:cNvPr id="238" name="直線コネクタ 237"/>
        <xdr:cNvCxnSpPr/>
      </xdr:nvCxnSpPr>
      <xdr:spPr>
        <a:xfrm flipV="1">
          <a:off x="2908300" y="16790327"/>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35624</xdr:rowOff>
    </xdr:from>
    <xdr:to>
      <xdr:col>15</xdr:col>
      <xdr:colOff>50800</xdr:colOff>
      <xdr:row>98</xdr:row>
      <xdr:rowOff>42481</xdr:rowOff>
    </xdr:to>
    <xdr:cxnSp macro="">
      <xdr:nvCxnSpPr>
        <xdr:cNvPr id="241" name="直線コネクタ 240"/>
        <xdr:cNvCxnSpPr/>
      </xdr:nvCxnSpPr>
      <xdr:spPr>
        <a:xfrm flipV="1">
          <a:off x="2019300" y="1683772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42481</xdr:rowOff>
    </xdr:from>
    <xdr:to>
      <xdr:col>10</xdr:col>
      <xdr:colOff>114300</xdr:colOff>
      <xdr:row>98</xdr:row>
      <xdr:rowOff>96940</xdr:rowOff>
    </xdr:to>
    <xdr:cxnSp macro="">
      <xdr:nvCxnSpPr>
        <xdr:cNvPr id="244" name="直線コネクタ 243"/>
        <xdr:cNvCxnSpPr/>
      </xdr:nvCxnSpPr>
      <xdr:spPr>
        <a:xfrm flipV="1">
          <a:off x="1130300" y="16844581"/>
          <a:ext cx="889000" cy="5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110286</xdr:rowOff>
    </xdr:from>
    <xdr:to>
      <xdr:col>24</xdr:col>
      <xdr:colOff>114300</xdr:colOff>
      <xdr:row>98</xdr:row>
      <xdr:rowOff>40436</xdr:rowOff>
    </xdr:to>
    <xdr:sp macro="" textlink="">
      <xdr:nvSpPr>
        <xdr:cNvPr id="254" name="楕円 253"/>
        <xdr:cNvSpPr/>
      </xdr:nvSpPr>
      <xdr:spPr>
        <a:xfrm>
          <a:off x="4584700" y="167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88713</xdr:rowOff>
    </xdr:from>
    <xdr:ext cx="534377" cy="259045"/>
    <xdr:sp macro="" textlink="">
      <xdr:nvSpPr>
        <xdr:cNvPr id="255" name="扶助費該当値テキスト"/>
        <xdr:cNvSpPr txBox="1"/>
      </xdr:nvSpPr>
      <xdr:spPr>
        <a:xfrm>
          <a:off x="4686300" y="167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108877</xdr:rowOff>
    </xdr:from>
    <xdr:to>
      <xdr:col>20</xdr:col>
      <xdr:colOff>38100</xdr:colOff>
      <xdr:row>98</xdr:row>
      <xdr:rowOff>39027</xdr:rowOff>
    </xdr:to>
    <xdr:sp macro="" textlink="">
      <xdr:nvSpPr>
        <xdr:cNvPr id="256" name="楕円 255"/>
        <xdr:cNvSpPr/>
      </xdr:nvSpPr>
      <xdr:spPr>
        <a:xfrm>
          <a:off x="3746500" y="167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30154</xdr:rowOff>
    </xdr:from>
    <xdr:ext cx="534377" cy="259045"/>
    <xdr:sp macro="" textlink="">
      <xdr:nvSpPr>
        <xdr:cNvPr id="257" name="テキスト ボックス 256"/>
        <xdr:cNvSpPr txBox="1"/>
      </xdr:nvSpPr>
      <xdr:spPr>
        <a:xfrm>
          <a:off x="3530111" y="168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156274</xdr:rowOff>
    </xdr:from>
    <xdr:to>
      <xdr:col>15</xdr:col>
      <xdr:colOff>101600</xdr:colOff>
      <xdr:row>98</xdr:row>
      <xdr:rowOff>86424</xdr:rowOff>
    </xdr:to>
    <xdr:sp macro="" textlink="">
      <xdr:nvSpPr>
        <xdr:cNvPr id="258" name="楕円 257"/>
        <xdr:cNvSpPr/>
      </xdr:nvSpPr>
      <xdr:spPr>
        <a:xfrm>
          <a:off x="2857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77551</xdr:rowOff>
    </xdr:from>
    <xdr:ext cx="534377" cy="259045"/>
    <xdr:sp macro="" textlink="">
      <xdr:nvSpPr>
        <xdr:cNvPr id="259" name="テキスト ボックス 258"/>
        <xdr:cNvSpPr txBox="1"/>
      </xdr:nvSpPr>
      <xdr:spPr>
        <a:xfrm>
          <a:off x="2641111" y="168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163131</xdr:rowOff>
    </xdr:from>
    <xdr:to>
      <xdr:col>10</xdr:col>
      <xdr:colOff>165100</xdr:colOff>
      <xdr:row>98</xdr:row>
      <xdr:rowOff>93281</xdr:rowOff>
    </xdr:to>
    <xdr:sp macro="" textlink="">
      <xdr:nvSpPr>
        <xdr:cNvPr id="260" name="楕円 259"/>
        <xdr:cNvSpPr/>
      </xdr:nvSpPr>
      <xdr:spPr>
        <a:xfrm>
          <a:off x="1968500" y="167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84408</xdr:rowOff>
    </xdr:from>
    <xdr:ext cx="534377" cy="259045"/>
    <xdr:sp macro="" textlink="">
      <xdr:nvSpPr>
        <xdr:cNvPr id="261" name="テキスト ボックス 260"/>
        <xdr:cNvSpPr txBox="1"/>
      </xdr:nvSpPr>
      <xdr:spPr>
        <a:xfrm>
          <a:off x="1752111" y="168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46140</xdr:rowOff>
    </xdr:from>
    <xdr:to>
      <xdr:col>6</xdr:col>
      <xdr:colOff>38100</xdr:colOff>
      <xdr:row>98</xdr:row>
      <xdr:rowOff>147740</xdr:rowOff>
    </xdr:to>
    <xdr:sp macro="" textlink="">
      <xdr:nvSpPr>
        <xdr:cNvPr id="262" name="楕円 261"/>
        <xdr:cNvSpPr/>
      </xdr:nvSpPr>
      <xdr:spPr>
        <a:xfrm>
          <a:off x="1079500" y="168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138867</xdr:rowOff>
    </xdr:from>
    <xdr:ext cx="534377" cy="259045"/>
    <xdr:sp macro="" textlink="">
      <xdr:nvSpPr>
        <xdr:cNvPr id="263" name="テキスト ボックス 262"/>
        <xdr:cNvSpPr txBox="1"/>
      </xdr:nvSpPr>
      <xdr:spPr>
        <a:xfrm>
          <a:off x="863111" y="169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104528</xdr:rowOff>
    </xdr:from>
    <xdr:to>
      <xdr:col>55</xdr:col>
      <xdr:colOff>0</xdr:colOff>
      <xdr:row>37</xdr:row>
      <xdr:rowOff>18080</xdr:rowOff>
    </xdr:to>
    <xdr:cxnSp macro="">
      <xdr:nvCxnSpPr>
        <xdr:cNvPr id="290" name="直線コネクタ 289"/>
        <xdr:cNvCxnSpPr/>
      </xdr:nvCxnSpPr>
      <xdr:spPr>
        <a:xfrm flipV="1">
          <a:off x="9639300" y="6276728"/>
          <a:ext cx="8382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18080</xdr:rowOff>
    </xdr:from>
    <xdr:to>
      <xdr:col>50</xdr:col>
      <xdr:colOff>114300</xdr:colOff>
      <xdr:row>37</xdr:row>
      <xdr:rowOff>35454</xdr:rowOff>
    </xdr:to>
    <xdr:cxnSp macro="">
      <xdr:nvCxnSpPr>
        <xdr:cNvPr id="293" name="直線コネクタ 292"/>
        <xdr:cNvCxnSpPr/>
      </xdr:nvCxnSpPr>
      <xdr:spPr>
        <a:xfrm flipV="1">
          <a:off x="8750300" y="636173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35454</xdr:rowOff>
    </xdr:from>
    <xdr:to>
      <xdr:col>45</xdr:col>
      <xdr:colOff>177800</xdr:colOff>
      <xdr:row>37</xdr:row>
      <xdr:rowOff>46509</xdr:rowOff>
    </xdr:to>
    <xdr:cxnSp macro="">
      <xdr:nvCxnSpPr>
        <xdr:cNvPr id="296" name="直線コネクタ 295"/>
        <xdr:cNvCxnSpPr/>
      </xdr:nvCxnSpPr>
      <xdr:spPr>
        <a:xfrm flipV="1">
          <a:off x="7861300" y="6379104"/>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46509</xdr:rowOff>
    </xdr:from>
    <xdr:to>
      <xdr:col>41</xdr:col>
      <xdr:colOff>50800</xdr:colOff>
      <xdr:row>37</xdr:row>
      <xdr:rowOff>68457</xdr:rowOff>
    </xdr:to>
    <xdr:cxnSp macro="">
      <xdr:nvCxnSpPr>
        <xdr:cNvPr id="299" name="直線コネクタ 298"/>
        <xdr:cNvCxnSpPr/>
      </xdr:nvCxnSpPr>
      <xdr:spPr>
        <a:xfrm flipV="1">
          <a:off x="6972300" y="6390159"/>
          <a:ext cx="889000" cy="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53728</xdr:rowOff>
    </xdr:from>
    <xdr:to>
      <xdr:col>55</xdr:col>
      <xdr:colOff>50800</xdr:colOff>
      <xdr:row>36</xdr:row>
      <xdr:rowOff>155328</xdr:rowOff>
    </xdr:to>
    <xdr:sp macro="" textlink="">
      <xdr:nvSpPr>
        <xdr:cNvPr id="309" name="楕円 308"/>
        <xdr:cNvSpPr/>
      </xdr:nvSpPr>
      <xdr:spPr>
        <a:xfrm>
          <a:off x="10426700" y="622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76605</xdr:rowOff>
    </xdr:from>
    <xdr:ext cx="599010" cy="259045"/>
    <xdr:sp macro="" textlink="">
      <xdr:nvSpPr>
        <xdr:cNvPr id="310" name="補助費等該当値テキスト"/>
        <xdr:cNvSpPr txBox="1"/>
      </xdr:nvSpPr>
      <xdr:spPr>
        <a:xfrm>
          <a:off x="10528300" y="60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138730</xdr:rowOff>
    </xdr:from>
    <xdr:to>
      <xdr:col>50</xdr:col>
      <xdr:colOff>165100</xdr:colOff>
      <xdr:row>37</xdr:row>
      <xdr:rowOff>68880</xdr:rowOff>
    </xdr:to>
    <xdr:sp macro="" textlink="">
      <xdr:nvSpPr>
        <xdr:cNvPr id="311" name="楕円 310"/>
        <xdr:cNvSpPr/>
      </xdr:nvSpPr>
      <xdr:spPr>
        <a:xfrm>
          <a:off x="9588500" y="63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85407</xdr:rowOff>
    </xdr:from>
    <xdr:ext cx="599010" cy="259045"/>
    <xdr:sp macro="" textlink="">
      <xdr:nvSpPr>
        <xdr:cNvPr id="312" name="テキスト ボックス 311"/>
        <xdr:cNvSpPr txBox="1"/>
      </xdr:nvSpPr>
      <xdr:spPr>
        <a:xfrm>
          <a:off x="9339795" y="60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156104</xdr:rowOff>
    </xdr:from>
    <xdr:to>
      <xdr:col>46</xdr:col>
      <xdr:colOff>38100</xdr:colOff>
      <xdr:row>37</xdr:row>
      <xdr:rowOff>86254</xdr:rowOff>
    </xdr:to>
    <xdr:sp macro="" textlink="">
      <xdr:nvSpPr>
        <xdr:cNvPr id="313" name="楕円 312"/>
        <xdr:cNvSpPr/>
      </xdr:nvSpPr>
      <xdr:spPr>
        <a:xfrm>
          <a:off x="8699500" y="63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77381</xdr:rowOff>
    </xdr:from>
    <xdr:ext cx="599010" cy="259045"/>
    <xdr:sp macro="" textlink="">
      <xdr:nvSpPr>
        <xdr:cNvPr id="314" name="テキスト ボックス 313"/>
        <xdr:cNvSpPr txBox="1"/>
      </xdr:nvSpPr>
      <xdr:spPr>
        <a:xfrm>
          <a:off x="8450795" y="642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167159</xdr:rowOff>
    </xdr:from>
    <xdr:to>
      <xdr:col>41</xdr:col>
      <xdr:colOff>101600</xdr:colOff>
      <xdr:row>37</xdr:row>
      <xdr:rowOff>97309</xdr:rowOff>
    </xdr:to>
    <xdr:sp macro="" textlink="">
      <xdr:nvSpPr>
        <xdr:cNvPr id="315" name="楕円 314"/>
        <xdr:cNvSpPr/>
      </xdr:nvSpPr>
      <xdr:spPr>
        <a:xfrm>
          <a:off x="7810500" y="633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88436</xdr:rowOff>
    </xdr:from>
    <xdr:ext cx="599010" cy="259045"/>
    <xdr:sp macro="" textlink="">
      <xdr:nvSpPr>
        <xdr:cNvPr id="316" name="テキスト ボックス 315"/>
        <xdr:cNvSpPr txBox="1"/>
      </xdr:nvSpPr>
      <xdr:spPr>
        <a:xfrm>
          <a:off x="7561795" y="643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17657</xdr:rowOff>
    </xdr:from>
    <xdr:to>
      <xdr:col>36</xdr:col>
      <xdr:colOff>165100</xdr:colOff>
      <xdr:row>37</xdr:row>
      <xdr:rowOff>119257</xdr:rowOff>
    </xdr:to>
    <xdr:sp macro="" textlink="">
      <xdr:nvSpPr>
        <xdr:cNvPr id="317" name="楕円 316"/>
        <xdr:cNvSpPr/>
      </xdr:nvSpPr>
      <xdr:spPr>
        <a:xfrm>
          <a:off x="6921500" y="6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110384</xdr:rowOff>
    </xdr:from>
    <xdr:ext cx="599010" cy="259045"/>
    <xdr:sp macro="" textlink="">
      <xdr:nvSpPr>
        <xdr:cNvPr id="318" name="テキスト ボックス 317"/>
        <xdr:cNvSpPr txBox="1"/>
      </xdr:nvSpPr>
      <xdr:spPr>
        <a:xfrm>
          <a:off x="6672795" y="6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122331</xdr:rowOff>
    </xdr:from>
    <xdr:to>
      <xdr:col>55</xdr:col>
      <xdr:colOff>0</xdr:colOff>
      <xdr:row>58</xdr:row>
      <xdr:rowOff>127260</xdr:rowOff>
    </xdr:to>
    <xdr:cxnSp macro="">
      <xdr:nvCxnSpPr>
        <xdr:cNvPr id="345" name="直線コネクタ 344"/>
        <xdr:cNvCxnSpPr/>
      </xdr:nvCxnSpPr>
      <xdr:spPr>
        <a:xfrm>
          <a:off x="9639300" y="10066431"/>
          <a:ext cx="8382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116466</xdr:rowOff>
    </xdr:from>
    <xdr:to>
      <xdr:col>50</xdr:col>
      <xdr:colOff>114300</xdr:colOff>
      <xdr:row>58</xdr:row>
      <xdr:rowOff>122331</xdr:rowOff>
    </xdr:to>
    <xdr:cxnSp macro="">
      <xdr:nvCxnSpPr>
        <xdr:cNvPr id="348" name="直線コネクタ 347"/>
        <xdr:cNvCxnSpPr/>
      </xdr:nvCxnSpPr>
      <xdr:spPr>
        <a:xfrm>
          <a:off x="8750300" y="10060566"/>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116466</xdr:rowOff>
    </xdr:from>
    <xdr:to>
      <xdr:col>45</xdr:col>
      <xdr:colOff>177800</xdr:colOff>
      <xdr:row>58</xdr:row>
      <xdr:rowOff>119289</xdr:rowOff>
    </xdr:to>
    <xdr:cxnSp macro="">
      <xdr:nvCxnSpPr>
        <xdr:cNvPr id="351" name="直線コネクタ 350"/>
        <xdr:cNvCxnSpPr/>
      </xdr:nvCxnSpPr>
      <xdr:spPr>
        <a:xfrm flipV="1">
          <a:off x="7861300" y="10060566"/>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169949</xdr:rowOff>
    </xdr:from>
    <xdr:ext cx="599010" cy="259045"/>
    <xdr:sp macro="" textlink="">
      <xdr:nvSpPr>
        <xdr:cNvPr id="353" name="テキスト ボックス 352"/>
        <xdr:cNvSpPr txBox="1"/>
      </xdr:nvSpPr>
      <xdr:spPr>
        <a:xfrm>
          <a:off x="8450795" y="97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76653</xdr:rowOff>
    </xdr:from>
    <xdr:to>
      <xdr:col>41</xdr:col>
      <xdr:colOff>50800</xdr:colOff>
      <xdr:row>58</xdr:row>
      <xdr:rowOff>119289</xdr:rowOff>
    </xdr:to>
    <xdr:cxnSp macro="">
      <xdr:nvCxnSpPr>
        <xdr:cNvPr id="354" name="直線コネクタ 353"/>
        <xdr:cNvCxnSpPr/>
      </xdr:nvCxnSpPr>
      <xdr:spPr>
        <a:xfrm>
          <a:off x="6972300" y="10020753"/>
          <a:ext cx="889000" cy="4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166867</xdr:rowOff>
    </xdr:from>
    <xdr:ext cx="599010" cy="259045"/>
    <xdr:sp macro="" textlink="">
      <xdr:nvSpPr>
        <xdr:cNvPr id="356" name="テキスト ボックス 355"/>
        <xdr:cNvSpPr txBox="1"/>
      </xdr:nvSpPr>
      <xdr:spPr>
        <a:xfrm>
          <a:off x="7561795" y="97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141716</xdr:rowOff>
    </xdr:from>
    <xdr:ext cx="599010" cy="259045"/>
    <xdr:sp macro="" textlink="">
      <xdr:nvSpPr>
        <xdr:cNvPr id="358" name="テキスト ボックス 357"/>
        <xdr:cNvSpPr txBox="1"/>
      </xdr:nvSpPr>
      <xdr:spPr>
        <a:xfrm>
          <a:off x="6672795" y="1008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76460</xdr:rowOff>
    </xdr:from>
    <xdr:to>
      <xdr:col>55</xdr:col>
      <xdr:colOff>50800</xdr:colOff>
      <xdr:row>59</xdr:row>
      <xdr:rowOff>6610</xdr:rowOff>
    </xdr:to>
    <xdr:sp macro="" textlink="">
      <xdr:nvSpPr>
        <xdr:cNvPr id="364" name="楕円 363"/>
        <xdr:cNvSpPr/>
      </xdr:nvSpPr>
      <xdr:spPr>
        <a:xfrm>
          <a:off x="10426700" y="10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39237</xdr:rowOff>
    </xdr:from>
    <xdr:ext cx="534377" cy="259045"/>
    <xdr:sp macro="" textlink="">
      <xdr:nvSpPr>
        <xdr:cNvPr id="365" name="普通建設事業費該当値テキスト"/>
        <xdr:cNvSpPr txBox="1"/>
      </xdr:nvSpPr>
      <xdr:spPr>
        <a:xfrm>
          <a:off x="10528300" y="99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71531</xdr:rowOff>
    </xdr:from>
    <xdr:to>
      <xdr:col>50</xdr:col>
      <xdr:colOff>165100</xdr:colOff>
      <xdr:row>59</xdr:row>
      <xdr:rowOff>1681</xdr:rowOff>
    </xdr:to>
    <xdr:sp macro="" textlink="">
      <xdr:nvSpPr>
        <xdr:cNvPr id="366" name="楕円 365"/>
        <xdr:cNvSpPr/>
      </xdr:nvSpPr>
      <xdr:spPr>
        <a:xfrm>
          <a:off x="9588500" y="100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164258</xdr:rowOff>
    </xdr:from>
    <xdr:ext cx="534377" cy="259045"/>
    <xdr:sp macro="" textlink="">
      <xdr:nvSpPr>
        <xdr:cNvPr id="367" name="テキスト ボックス 366"/>
        <xdr:cNvSpPr txBox="1"/>
      </xdr:nvSpPr>
      <xdr:spPr>
        <a:xfrm>
          <a:off x="9372111" y="1010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65666</xdr:rowOff>
    </xdr:from>
    <xdr:to>
      <xdr:col>46</xdr:col>
      <xdr:colOff>38100</xdr:colOff>
      <xdr:row>58</xdr:row>
      <xdr:rowOff>167266</xdr:rowOff>
    </xdr:to>
    <xdr:sp macro="" textlink="">
      <xdr:nvSpPr>
        <xdr:cNvPr id="368" name="楕円 367"/>
        <xdr:cNvSpPr/>
      </xdr:nvSpPr>
      <xdr:spPr>
        <a:xfrm>
          <a:off x="8699500" y="100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158393</xdr:rowOff>
    </xdr:from>
    <xdr:ext cx="599010" cy="259045"/>
    <xdr:sp macro="" textlink="">
      <xdr:nvSpPr>
        <xdr:cNvPr id="369" name="テキスト ボックス 368"/>
        <xdr:cNvSpPr txBox="1"/>
      </xdr:nvSpPr>
      <xdr:spPr>
        <a:xfrm>
          <a:off x="8450795" y="1010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68489</xdr:rowOff>
    </xdr:from>
    <xdr:to>
      <xdr:col>41</xdr:col>
      <xdr:colOff>101600</xdr:colOff>
      <xdr:row>58</xdr:row>
      <xdr:rowOff>170089</xdr:rowOff>
    </xdr:to>
    <xdr:sp macro="" textlink="">
      <xdr:nvSpPr>
        <xdr:cNvPr id="370" name="楕円 369"/>
        <xdr:cNvSpPr/>
      </xdr:nvSpPr>
      <xdr:spPr>
        <a:xfrm>
          <a:off x="7810500" y="100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161216</xdr:rowOff>
    </xdr:from>
    <xdr:ext cx="534377" cy="259045"/>
    <xdr:sp macro="" textlink="">
      <xdr:nvSpPr>
        <xdr:cNvPr id="371" name="テキスト ボックス 370"/>
        <xdr:cNvSpPr txBox="1"/>
      </xdr:nvSpPr>
      <xdr:spPr>
        <a:xfrm>
          <a:off x="7594111" y="101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25853</xdr:rowOff>
    </xdr:from>
    <xdr:to>
      <xdr:col>36</xdr:col>
      <xdr:colOff>165100</xdr:colOff>
      <xdr:row>58</xdr:row>
      <xdr:rowOff>127453</xdr:rowOff>
    </xdr:to>
    <xdr:sp macro="" textlink="">
      <xdr:nvSpPr>
        <xdr:cNvPr id="372" name="楕円 371"/>
        <xdr:cNvSpPr/>
      </xdr:nvSpPr>
      <xdr:spPr>
        <a:xfrm>
          <a:off x="6921500" y="99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143980</xdr:rowOff>
    </xdr:from>
    <xdr:ext cx="599010" cy="259045"/>
    <xdr:sp macro="" textlink="">
      <xdr:nvSpPr>
        <xdr:cNvPr id="373" name="テキスト ボックス 372"/>
        <xdr:cNvSpPr txBox="1"/>
      </xdr:nvSpPr>
      <xdr:spPr>
        <a:xfrm>
          <a:off x="6672795" y="974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139063</xdr:rowOff>
    </xdr:from>
    <xdr:to>
      <xdr:col>55</xdr:col>
      <xdr:colOff>0</xdr:colOff>
      <xdr:row>78</xdr:row>
      <xdr:rowOff>139700</xdr:rowOff>
    </xdr:to>
    <xdr:cxnSp macro="">
      <xdr:nvCxnSpPr>
        <xdr:cNvPr id="400" name="直線コネクタ 399"/>
        <xdr:cNvCxnSpPr/>
      </xdr:nvCxnSpPr>
      <xdr:spPr>
        <a:xfrm>
          <a:off x="9639300" y="13512163"/>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139019</xdr:rowOff>
    </xdr:from>
    <xdr:to>
      <xdr:col>50</xdr:col>
      <xdr:colOff>114300</xdr:colOff>
      <xdr:row>78</xdr:row>
      <xdr:rowOff>139063</xdr:rowOff>
    </xdr:to>
    <xdr:cxnSp macro="">
      <xdr:nvCxnSpPr>
        <xdr:cNvPr id="403" name="直線コネクタ 402"/>
        <xdr:cNvCxnSpPr/>
      </xdr:nvCxnSpPr>
      <xdr:spPr>
        <a:xfrm>
          <a:off x="8750300" y="13512119"/>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120931</xdr:rowOff>
    </xdr:from>
    <xdr:to>
      <xdr:col>45</xdr:col>
      <xdr:colOff>177800</xdr:colOff>
      <xdr:row>78</xdr:row>
      <xdr:rowOff>139019</xdr:rowOff>
    </xdr:to>
    <xdr:cxnSp macro="">
      <xdr:nvCxnSpPr>
        <xdr:cNvPr id="406" name="直線コネクタ 405"/>
        <xdr:cNvCxnSpPr/>
      </xdr:nvCxnSpPr>
      <xdr:spPr>
        <a:xfrm>
          <a:off x="7861300" y="13494031"/>
          <a:ext cx="889000" cy="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19438</xdr:rowOff>
    </xdr:from>
    <xdr:ext cx="534377" cy="259045"/>
    <xdr:sp macro="" textlink="">
      <xdr:nvSpPr>
        <xdr:cNvPr id="408" name="テキスト ボックス 407"/>
        <xdr:cNvSpPr txBox="1"/>
      </xdr:nvSpPr>
      <xdr:spPr>
        <a:xfrm>
          <a:off x="8483111" y="132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164789</xdr:rowOff>
    </xdr:from>
    <xdr:ext cx="534377" cy="259045"/>
    <xdr:sp macro="" textlink="">
      <xdr:nvSpPr>
        <xdr:cNvPr id="410" name="テキスト ボックス 409"/>
        <xdr:cNvSpPr txBox="1"/>
      </xdr:nvSpPr>
      <xdr:spPr>
        <a:xfrm>
          <a:off x="7594111" y="135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6" name="楕円 415"/>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249299" cy="259045"/>
    <xdr:sp macro="" textlink="">
      <xdr:nvSpPr>
        <xdr:cNvPr id="417" name="普通建設事業費 （ うち新規整備　）該当値テキスト"/>
        <xdr:cNvSpPr txBox="1"/>
      </xdr:nvSpPr>
      <xdr:spPr>
        <a:xfrm>
          <a:off x="10528300" y="13429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88263</xdr:rowOff>
    </xdr:from>
    <xdr:to>
      <xdr:col>50</xdr:col>
      <xdr:colOff>165100</xdr:colOff>
      <xdr:row>79</xdr:row>
      <xdr:rowOff>18413</xdr:rowOff>
    </xdr:to>
    <xdr:sp macro="" textlink="">
      <xdr:nvSpPr>
        <xdr:cNvPr id="418" name="楕円 417"/>
        <xdr:cNvSpPr/>
      </xdr:nvSpPr>
      <xdr:spPr>
        <a:xfrm>
          <a:off x="9588500" y="13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9540</xdr:rowOff>
    </xdr:from>
    <xdr:ext cx="469744" cy="259045"/>
    <xdr:sp macro="" textlink="">
      <xdr:nvSpPr>
        <xdr:cNvPr id="419" name="テキスト ボックス 418"/>
        <xdr:cNvSpPr txBox="1"/>
      </xdr:nvSpPr>
      <xdr:spPr>
        <a:xfrm>
          <a:off x="9404428" y="1355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88219</xdr:rowOff>
    </xdr:from>
    <xdr:to>
      <xdr:col>46</xdr:col>
      <xdr:colOff>38100</xdr:colOff>
      <xdr:row>79</xdr:row>
      <xdr:rowOff>18369</xdr:rowOff>
    </xdr:to>
    <xdr:sp macro="" textlink="">
      <xdr:nvSpPr>
        <xdr:cNvPr id="420" name="楕円 419"/>
        <xdr:cNvSpPr/>
      </xdr:nvSpPr>
      <xdr:spPr>
        <a:xfrm>
          <a:off x="8699500" y="134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9496</xdr:rowOff>
    </xdr:from>
    <xdr:ext cx="469744" cy="259045"/>
    <xdr:sp macro="" textlink="">
      <xdr:nvSpPr>
        <xdr:cNvPr id="421" name="テキスト ボックス 420"/>
        <xdr:cNvSpPr txBox="1"/>
      </xdr:nvSpPr>
      <xdr:spPr>
        <a:xfrm>
          <a:off x="8515428" y="1355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70131</xdr:rowOff>
    </xdr:from>
    <xdr:to>
      <xdr:col>41</xdr:col>
      <xdr:colOff>101600</xdr:colOff>
      <xdr:row>79</xdr:row>
      <xdr:rowOff>281</xdr:rowOff>
    </xdr:to>
    <xdr:sp macro="" textlink="">
      <xdr:nvSpPr>
        <xdr:cNvPr id="422" name="楕円 421"/>
        <xdr:cNvSpPr/>
      </xdr:nvSpPr>
      <xdr:spPr>
        <a:xfrm>
          <a:off x="7810500" y="134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16808</xdr:rowOff>
    </xdr:from>
    <xdr:ext cx="534377" cy="259045"/>
    <xdr:sp macro="" textlink="">
      <xdr:nvSpPr>
        <xdr:cNvPr id="423" name="テキスト ボックス 422"/>
        <xdr:cNvSpPr txBox="1"/>
      </xdr:nvSpPr>
      <xdr:spPr>
        <a:xfrm>
          <a:off x="7594111" y="132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130894</xdr:rowOff>
    </xdr:from>
    <xdr:to>
      <xdr:col>55</xdr:col>
      <xdr:colOff>0</xdr:colOff>
      <xdr:row>98</xdr:row>
      <xdr:rowOff>14032</xdr:rowOff>
    </xdr:to>
    <xdr:cxnSp macro="">
      <xdr:nvCxnSpPr>
        <xdr:cNvPr id="452" name="直線コネクタ 451"/>
        <xdr:cNvCxnSpPr/>
      </xdr:nvCxnSpPr>
      <xdr:spPr>
        <a:xfrm>
          <a:off x="9639300" y="16761544"/>
          <a:ext cx="838200" cy="5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22138</xdr:rowOff>
    </xdr:from>
    <xdr:to>
      <xdr:col>50</xdr:col>
      <xdr:colOff>114300</xdr:colOff>
      <xdr:row>97</xdr:row>
      <xdr:rowOff>130894</xdr:rowOff>
    </xdr:to>
    <xdr:cxnSp macro="">
      <xdr:nvCxnSpPr>
        <xdr:cNvPr id="455" name="直線コネクタ 454"/>
        <xdr:cNvCxnSpPr/>
      </xdr:nvCxnSpPr>
      <xdr:spPr>
        <a:xfrm>
          <a:off x="8750300" y="16652788"/>
          <a:ext cx="889000" cy="10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22138</xdr:rowOff>
    </xdr:from>
    <xdr:to>
      <xdr:col>45</xdr:col>
      <xdr:colOff>177800</xdr:colOff>
      <xdr:row>99</xdr:row>
      <xdr:rowOff>20748</xdr:rowOff>
    </xdr:to>
    <xdr:cxnSp macro="">
      <xdr:nvCxnSpPr>
        <xdr:cNvPr id="458" name="直線コネクタ 457"/>
        <xdr:cNvCxnSpPr/>
      </xdr:nvCxnSpPr>
      <xdr:spPr>
        <a:xfrm flipV="1">
          <a:off x="7861300" y="16652788"/>
          <a:ext cx="889000" cy="3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1909</xdr:rowOff>
    </xdr:from>
    <xdr:ext cx="534377" cy="259045"/>
    <xdr:sp macro="" textlink="">
      <xdr:nvSpPr>
        <xdr:cNvPr id="460" name="テキスト ボックス 459"/>
        <xdr:cNvSpPr txBox="1"/>
      </xdr:nvSpPr>
      <xdr:spPr>
        <a:xfrm>
          <a:off x="8483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134682</xdr:rowOff>
    </xdr:from>
    <xdr:to>
      <xdr:col>55</xdr:col>
      <xdr:colOff>50800</xdr:colOff>
      <xdr:row>98</xdr:row>
      <xdr:rowOff>64832</xdr:rowOff>
    </xdr:to>
    <xdr:sp macro="" textlink="">
      <xdr:nvSpPr>
        <xdr:cNvPr id="468" name="楕円 467"/>
        <xdr:cNvSpPr/>
      </xdr:nvSpPr>
      <xdr:spPr>
        <a:xfrm>
          <a:off x="10426700" y="167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113109</xdr:rowOff>
    </xdr:from>
    <xdr:ext cx="534377" cy="259045"/>
    <xdr:sp macro="" textlink="">
      <xdr:nvSpPr>
        <xdr:cNvPr id="469" name="普通建設事業費 （ うち更新整備　）該当値テキスト"/>
        <xdr:cNvSpPr txBox="1"/>
      </xdr:nvSpPr>
      <xdr:spPr>
        <a:xfrm>
          <a:off x="10528300" y="1674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80094</xdr:rowOff>
    </xdr:from>
    <xdr:to>
      <xdr:col>50</xdr:col>
      <xdr:colOff>165100</xdr:colOff>
      <xdr:row>98</xdr:row>
      <xdr:rowOff>10244</xdr:rowOff>
    </xdr:to>
    <xdr:sp macro="" textlink="">
      <xdr:nvSpPr>
        <xdr:cNvPr id="470" name="楕円 469"/>
        <xdr:cNvSpPr/>
      </xdr:nvSpPr>
      <xdr:spPr>
        <a:xfrm>
          <a:off x="9588500" y="167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26771</xdr:rowOff>
    </xdr:from>
    <xdr:ext cx="534377" cy="259045"/>
    <xdr:sp macro="" textlink="">
      <xdr:nvSpPr>
        <xdr:cNvPr id="471" name="テキスト ボックス 470"/>
        <xdr:cNvSpPr txBox="1"/>
      </xdr:nvSpPr>
      <xdr:spPr>
        <a:xfrm>
          <a:off x="9372111" y="164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142788</xdr:rowOff>
    </xdr:from>
    <xdr:to>
      <xdr:col>46</xdr:col>
      <xdr:colOff>38100</xdr:colOff>
      <xdr:row>97</xdr:row>
      <xdr:rowOff>72938</xdr:rowOff>
    </xdr:to>
    <xdr:sp macro="" textlink="">
      <xdr:nvSpPr>
        <xdr:cNvPr id="472" name="楕円 471"/>
        <xdr:cNvSpPr/>
      </xdr:nvSpPr>
      <xdr:spPr>
        <a:xfrm>
          <a:off x="8699500" y="1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89465</xdr:rowOff>
    </xdr:from>
    <xdr:ext cx="534377" cy="259045"/>
    <xdr:sp macro="" textlink="">
      <xdr:nvSpPr>
        <xdr:cNvPr id="473" name="テキスト ボックス 472"/>
        <xdr:cNvSpPr txBox="1"/>
      </xdr:nvSpPr>
      <xdr:spPr>
        <a:xfrm>
          <a:off x="8483111" y="1637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141398</xdr:rowOff>
    </xdr:from>
    <xdr:to>
      <xdr:col>41</xdr:col>
      <xdr:colOff>101600</xdr:colOff>
      <xdr:row>99</xdr:row>
      <xdr:rowOff>71548</xdr:rowOff>
    </xdr:to>
    <xdr:sp macro="" textlink="">
      <xdr:nvSpPr>
        <xdr:cNvPr id="474" name="楕円 473"/>
        <xdr:cNvSpPr/>
      </xdr:nvSpPr>
      <xdr:spPr>
        <a:xfrm>
          <a:off x="7810500" y="169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62675</xdr:rowOff>
    </xdr:from>
    <xdr:ext cx="469744" cy="259045"/>
    <xdr:sp macro="" textlink="">
      <xdr:nvSpPr>
        <xdr:cNvPr id="475" name="テキスト ボックス 474"/>
        <xdr:cNvSpPr txBox="1"/>
      </xdr:nvSpPr>
      <xdr:spPr>
        <a:xfrm>
          <a:off x="7626428" y="170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29356</xdr:rowOff>
    </xdr:from>
    <xdr:to>
      <xdr:col>85</xdr:col>
      <xdr:colOff>127000</xdr:colOff>
      <xdr:row>39</xdr:row>
      <xdr:rowOff>44450</xdr:rowOff>
    </xdr:to>
    <xdr:cxnSp macro="">
      <xdr:nvCxnSpPr>
        <xdr:cNvPr id="504" name="直線コネクタ 503"/>
        <xdr:cNvCxnSpPr/>
      </xdr:nvCxnSpPr>
      <xdr:spPr>
        <a:xfrm>
          <a:off x="15481300" y="6715906"/>
          <a:ext cx="838200" cy="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29356</xdr:rowOff>
    </xdr:from>
    <xdr:to>
      <xdr:col>81</xdr:col>
      <xdr:colOff>50800</xdr:colOff>
      <xdr:row>39</xdr:row>
      <xdr:rowOff>33121</xdr:rowOff>
    </xdr:to>
    <xdr:cxnSp macro="">
      <xdr:nvCxnSpPr>
        <xdr:cNvPr id="507" name="直線コネクタ 506"/>
        <xdr:cNvCxnSpPr/>
      </xdr:nvCxnSpPr>
      <xdr:spPr>
        <a:xfrm flipV="1">
          <a:off x="14592300" y="6715906"/>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33121</xdr:rowOff>
    </xdr:from>
    <xdr:to>
      <xdr:col>76</xdr:col>
      <xdr:colOff>114300</xdr:colOff>
      <xdr:row>39</xdr:row>
      <xdr:rowOff>44450</xdr:rowOff>
    </xdr:to>
    <xdr:cxnSp macro="">
      <xdr:nvCxnSpPr>
        <xdr:cNvPr id="510" name="直線コネクタ 509"/>
        <xdr:cNvCxnSpPr/>
      </xdr:nvCxnSpPr>
      <xdr:spPr>
        <a:xfrm flipV="1">
          <a:off x="13703300" y="6719671"/>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43431</xdr:rowOff>
    </xdr:from>
    <xdr:to>
      <xdr:col>71</xdr:col>
      <xdr:colOff>177800</xdr:colOff>
      <xdr:row>39</xdr:row>
      <xdr:rowOff>44450</xdr:rowOff>
    </xdr:to>
    <xdr:cxnSp macro="">
      <xdr:nvCxnSpPr>
        <xdr:cNvPr id="513" name="直線コネクタ 512"/>
        <xdr:cNvCxnSpPr/>
      </xdr:nvCxnSpPr>
      <xdr:spPr>
        <a:xfrm>
          <a:off x="12814300" y="6729981"/>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99448</xdr:rowOff>
    </xdr:from>
    <xdr:ext cx="469744" cy="259045"/>
    <xdr:sp macro="" textlink="">
      <xdr:nvSpPr>
        <xdr:cNvPr id="515" name="テキスト ボックス 514"/>
        <xdr:cNvSpPr txBox="1"/>
      </xdr:nvSpPr>
      <xdr:spPr>
        <a:xfrm>
          <a:off x="13468428" y="644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97514</xdr:rowOff>
    </xdr:from>
    <xdr:ext cx="469744" cy="259045"/>
    <xdr:sp macro="" textlink="">
      <xdr:nvSpPr>
        <xdr:cNvPr id="517" name="テキスト ボックス 516"/>
        <xdr:cNvSpPr txBox="1"/>
      </xdr:nvSpPr>
      <xdr:spPr>
        <a:xfrm>
          <a:off x="12579428" y="64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150006</xdr:rowOff>
    </xdr:from>
    <xdr:to>
      <xdr:col>81</xdr:col>
      <xdr:colOff>101600</xdr:colOff>
      <xdr:row>39</xdr:row>
      <xdr:rowOff>80156</xdr:rowOff>
    </xdr:to>
    <xdr:sp macro="" textlink="">
      <xdr:nvSpPr>
        <xdr:cNvPr id="525" name="楕円 524"/>
        <xdr:cNvSpPr/>
      </xdr:nvSpPr>
      <xdr:spPr>
        <a:xfrm>
          <a:off x="15430500" y="66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71283</xdr:rowOff>
    </xdr:from>
    <xdr:ext cx="469744" cy="259045"/>
    <xdr:sp macro="" textlink="">
      <xdr:nvSpPr>
        <xdr:cNvPr id="526" name="テキスト ボックス 525"/>
        <xdr:cNvSpPr txBox="1"/>
      </xdr:nvSpPr>
      <xdr:spPr>
        <a:xfrm>
          <a:off x="15246428" y="67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153771</xdr:rowOff>
    </xdr:from>
    <xdr:to>
      <xdr:col>76</xdr:col>
      <xdr:colOff>165100</xdr:colOff>
      <xdr:row>39</xdr:row>
      <xdr:rowOff>83921</xdr:rowOff>
    </xdr:to>
    <xdr:sp macro="" textlink="">
      <xdr:nvSpPr>
        <xdr:cNvPr id="527" name="楕円 526"/>
        <xdr:cNvSpPr/>
      </xdr:nvSpPr>
      <xdr:spPr>
        <a:xfrm>
          <a:off x="14541500" y="66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75048</xdr:rowOff>
    </xdr:from>
    <xdr:ext cx="469744" cy="259045"/>
    <xdr:sp macro="" textlink="">
      <xdr:nvSpPr>
        <xdr:cNvPr id="528" name="テキスト ボックス 527"/>
        <xdr:cNvSpPr txBox="1"/>
      </xdr:nvSpPr>
      <xdr:spPr>
        <a:xfrm>
          <a:off x="14357428" y="67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164081</xdr:rowOff>
    </xdr:from>
    <xdr:to>
      <xdr:col>67</xdr:col>
      <xdr:colOff>101600</xdr:colOff>
      <xdr:row>39</xdr:row>
      <xdr:rowOff>94231</xdr:rowOff>
    </xdr:to>
    <xdr:sp macro="" textlink="">
      <xdr:nvSpPr>
        <xdr:cNvPr id="531" name="楕円 530"/>
        <xdr:cNvSpPr/>
      </xdr:nvSpPr>
      <xdr:spPr>
        <a:xfrm>
          <a:off x="12763500" y="66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85358</xdr:rowOff>
    </xdr:from>
    <xdr:ext cx="378565" cy="259045"/>
    <xdr:sp macro="" textlink="">
      <xdr:nvSpPr>
        <xdr:cNvPr id="532" name="テキスト ボックス 531"/>
        <xdr:cNvSpPr txBox="1"/>
      </xdr:nvSpPr>
      <xdr:spPr>
        <a:xfrm>
          <a:off x="12625017" y="67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106274</xdr:rowOff>
    </xdr:from>
    <xdr:to>
      <xdr:col>85</xdr:col>
      <xdr:colOff>127000</xdr:colOff>
      <xdr:row>77</xdr:row>
      <xdr:rowOff>122377</xdr:rowOff>
    </xdr:to>
    <xdr:cxnSp macro="">
      <xdr:nvCxnSpPr>
        <xdr:cNvPr id="614" name="直線コネクタ 613"/>
        <xdr:cNvCxnSpPr/>
      </xdr:nvCxnSpPr>
      <xdr:spPr>
        <a:xfrm flipV="1">
          <a:off x="15481300" y="13307924"/>
          <a:ext cx="8382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1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117810</xdr:rowOff>
    </xdr:from>
    <xdr:to>
      <xdr:col>81</xdr:col>
      <xdr:colOff>50800</xdr:colOff>
      <xdr:row>77</xdr:row>
      <xdr:rowOff>122377</xdr:rowOff>
    </xdr:to>
    <xdr:cxnSp macro="">
      <xdr:nvCxnSpPr>
        <xdr:cNvPr id="617" name="直線コネクタ 616"/>
        <xdr:cNvCxnSpPr/>
      </xdr:nvCxnSpPr>
      <xdr:spPr>
        <a:xfrm>
          <a:off x="14592300" y="1331946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9" name="テキスト ボックス 618"/>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105460</xdr:rowOff>
    </xdr:from>
    <xdr:to>
      <xdr:col>76</xdr:col>
      <xdr:colOff>114300</xdr:colOff>
      <xdr:row>77</xdr:row>
      <xdr:rowOff>117810</xdr:rowOff>
    </xdr:to>
    <xdr:cxnSp macro="">
      <xdr:nvCxnSpPr>
        <xdr:cNvPr id="620" name="直線コネクタ 619"/>
        <xdr:cNvCxnSpPr/>
      </xdr:nvCxnSpPr>
      <xdr:spPr>
        <a:xfrm>
          <a:off x="13703300" y="13307110"/>
          <a:ext cx="8890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92979</xdr:rowOff>
    </xdr:from>
    <xdr:to>
      <xdr:col>71</xdr:col>
      <xdr:colOff>177800</xdr:colOff>
      <xdr:row>77</xdr:row>
      <xdr:rowOff>105460</xdr:rowOff>
    </xdr:to>
    <xdr:cxnSp macro="">
      <xdr:nvCxnSpPr>
        <xdr:cNvPr id="623" name="直線コネクタ 622"/>
        <xdr:cNvCxnSpPr/>
      </xdr:nvCxnSpPr>
      <xdr:spPr>
        <a:xfrm>
          <a:off x="12814300" y="13294629"/>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55474</xdr:rowOff>
    </xdr:from>
    <xdr:to>
      <xdr:col>85</xdr:col>
      <xdr:colOff>177800</xdr:colOff>
      <xdr:row>77</xdr:row>
      <xdr:rowOff>157074</xdr:rowOff>
    </xdr:to>
    <xdr:sp macro="" textlink="">
      <xdr:nvSpPr>
        <xdr:cNvPr id="633" name="楕円 632"/>
        <xdr:cNvSpPr/>
      </xdr:nvSpPr>
      <xdr:spPr>
        <a:xfrm>
          <a:off x="16268700" y="132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33901</xdr:rowOff>
    </xdr:from>
    <xdr:ext cx="534377" cy="259045"/>
    <xdr:sp macro="" textlink="">
      <xdr:nvSpPr>
        <xdr:cNvPr id="634" name="公債費該当値テキスト"/>
        <xdr:cNvSpPr txBox="1"/>
      </xdr:nvSpPr>
      <xdr:spPr>
        <a:xfrm>
          <a:off x="16370300" y="1323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71577</xdr:rowOff>
    </xdr:from>
    <xdr:to>
      <xdr:col>81</xdr:col>
      <xdr:colOff>101600</xdr:colOff>
      <xdr:row>78</xdr:row>
      <xdr:rowOff>1727</xdr:rowOff>
    </xdr:to>
    <xdr:sp macro="" textlink="">
      <xdr:nvSpPr>
        <xdr:cNvPr id="635" name="楕円 634"/>
        <xdr:cNvSpPr/>
      </xdr:nvSpPr>
      <xdr:spPr>
        <a:xfrm>
          <a:off x="15430500" y="132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164304</xdr:rowOff>
    </xdr:from>
    <xdr:ext cx="534377" cy="259045"/>
    <xdr:sp macro="" textlink="">
      <xdr:nvSpPr>
        <xdr:cNvPr id="636" name="テキスト ボックス 635"/>
        <xdr:cNvSpPr txBox="1"/>
      </xdr:nvSpPr>
      <xdr:spPr>
        <a:xfrm>
          <a:off x="15214111" y="133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67010</xdr:rowOff>
    </xdr:from>
    <xdr:to>
      <xdr:col>76</xdr:col>
      <xdr:colOff>165100</xdr:colOff>
      <xdr:row>77</xdr:row>
      <xdr:rowOff>168610</xdr:rowOff>
    </xdr:to>
    <xdr:sp macro="" textlink="">
      <xdr:nvSpPr>
        <xdr:cNvPr id="637" name="楕円 636"/>
        <xdr:cNvSpPr/>
      </xdr:nvSpPr>
      <xdr:spPr>
        <a:xfrm>
          <a:off x="14541500" y="132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159737</xdr:rowOff>
    </xdr:from>
    <xdr:ext cx="534377" cy="259045"/>
    <xdr:sp macro="" textlink="">
      <xdr:nvSpPr>
        <xdr:cNvPr id="638" name="テキスト ボックス 637"/>
        <xdr:cNvSpPr txBox="1"/>
      </xdr:nvSpPr>
      <xdr:spPr>
        <a:xfrm>
          <a:off x="14325111" y="133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54660</xdr:rowOff>
    </xdr:from>
    <xdr:to>
      <xdr:col>72</xdr:col>
      <xdr:colOff>38100</xdr:colOff>
      <xdr:row>77</xdr:row>
      <xdr:rowOff>156260</xdr:rowOff>
    </xdr:to>
    <xdr:sp macro="" textlink="">
      <xdr:nvSpPr>
        <xdr:cNvPr id="639" name="楕円 638"/>
        <xdr:cNvSpPr/>
      </xdr:nvSpPr>
      <xdr:spPr>
        <a:xfrm>
          <a:off x="13652500" y="132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147387</xdr:rowOff>
    </xdr:from>
    <xdr:ext cx="534377" cy="259045"/>
    <xdr:sp macro="" textlink="">
      <xdr:nvSpPr>
        <xdr:cNvPr id="640" name="テキスト ボックス 639"/>
        <xdr:cNvSpPr txBox="1"/>
      </xdr:nvSpPr>
      <xdr:spPr>
        <a:xfrm>
          <a:off x="13436111" y="1334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42179</xdr:rowOff>
    </xdr:from>
    <xdr:to>
      <xdr:col>67</xdr:col>
      <xdr:colOff>101600</xdr:colOff>
      <xdr:row>77</xdr:row>
      <xdr:rowOff>143779</xdr:rowOff>
    </xdr:to>
    <xdr:sp macro="" textlink="">
      <xdr:nvSpPr>
        <xdr:cNvPr id="641" name="楕円 640"/>
        <xdr:cNvSpPr/>
      </xdr:nvSpPr>
      <xdr:spPr>
        <a:xfrm>
          <a:off x="12763500" y="132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134906</xdr:rowOff>
    </xdr:from>
    <xdr:ext cx="534377" cy="259045"/>
    <xdr:sp macro="" textlink="">
      <xdr:nvSpPr>
        <xdr:cNvPr id="642" name="テキスト ボックス 641"/>
        <xdr:cNvSpPr txBox="1"/>
      </xdr:nvSpPr>
      <xdr:spPr>
        <a:xfrm>
          <a:off x="12547111" y="133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31322</xdr:rowOff>
    </xdr:from>
    <xdr:to>
      <xdr:col>85</xdr:col>
      <xdr:colOff>127000</xdr:colOff>
      <xdr:row>99</xdr:row>
      <xdr:rowOff>41489</xdr:rowOff>
    </xdr:to>
    <xdr:cxnSp macro="">
      <xdr:nvCxnSpPr>
        <xdr:cNvPr id="671" name="直線コネクタ 670"/>
        <xdr:cNvCxnSpPr/>
      </xdr:nvCxnSpPr>
      <xdr:spPr>
        <a:xfrm>
          <a:off x="15481300" y="17004872"/>
          <a:ext cx="8382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72"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791</xdr:rowOff>
    </xdr:from>
    <xdr:to>
      <xdr:col>81</xdr:col>
      <xdr:colOff>50800</xdr:colOff>
      <xdr:row>99</xdr:row>
      <xdr:rowOff>31322</xdr:rowOff>
    </xdr:to>
    <xdr:cxnSp macro="">
      <xdr:nvCxnSpPr>
        <xdr:cNvPr id="674" name="直線コネクタ 673"/>
        <xdr:cNvCxnSpPr/>
      </xdr:nvCxnSpPr>
      <xdr:spPr>
        <a:xfrm>
          <a:off x="14592300" y="16974341"/>
          <a:ext cx="889000" cy="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6" name="テキスト ボックス 675"/>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791</xdr:rowOff>
    </xdr:from>
    <xdr:to>
      <xdr:col>76</xdr:col>
      <xdr:colOff>114300</xdr:colOff>
      <xdr:row>99</xdr:row>
      <xdr:rowOff>28684</xdr:rowOff>
    </xdr:to>
    <xdr:cxnSp macro="">
      <xdr:nvCxnSpPr>
        <xdr:cNvPr id="677" name="直線コネクタ 676"/>
        <xdr:cNvCxnSpPr/>
      </xdr:nvCxnSpPr>
      <xdr:spPr>
        <a:xfrm flipV="1">
          <a:off x="13703300" y="16974341"/>
          <a:ext cx="889000" cy="2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159702</xdr:rowOff>
    </xdr:from>
    <xdr:to>
      <xdr:col>71</xdr:col>
      <xdr:colOff>177800</xdr:colOff>
      <xdr:row>99</xdr:row>
      <xdr:rowOff>28684</xdr:rowOff>
    </xdr:to>
    <xdr:cxnSp macro="">
      <xdr:nvCxnSpPr>
        <xdr:cNvPr id="680" name="直線コネクタ 679"/>
        <xdr:cNvCxnSpPr/>
      </xdr:nvCxnSpPr>
      <xdr:spPr>
        <a:xfrm>
          <a:off x="12814300" y="16961802"/>
          <a:ext cx="889000" cy="4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162139</xdr:rowOff>
    </xdr:from>
    <xdr:to>
      <xdr:col>85</xdr:col>
      <xdr:colOff>177800</xdr:colOff>
      <xdr:row>99</xdr:row>
      <xdr:rowOff>92289</xdr:rowOff>
    </xdr:to>
    <xdr:sp macro="" textlink="">
      <xdr:nvSpPr>
        <xdr:cNvPr id="690" name="楕円 689"/>
        <xdr:cNvSpPr/>
      </xdr:nvSpPr>
      <xdr:spPr>
        <a:xfrm>
          <a:off x="16268700" y="1696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469744" cy="259045"/>
    <xdr:sp macro="" textlink="">
      <xdr:nvSpPr>
        <xdr:cNvPr id="691" name="積立金該当値テキスト"/>
        <xdr:cNvSpPr txBox="1"/>
      </xdr:nvSpPr>
      <xdr:spPr>
        <a:xfrm>
          <a:off x="16370300" y="169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151972</xdr:rowOff>
    </xdr:from>
    <xdr:to>
      <xdr:col>81</xdr:col>
      <xdr:colOff>101600</xdr:colOff>
      <xdr:row>99</xdr:row>
      <xdr:rowOff>82122</xdr:rowOff>
    </xdr:to>
    <xdr:sp macro="" textlink="">
      <xdr:nvSpPr>
        <xdr:cNvPr id="692" name="楕円 691"/>
        <xdr:cNvSpPr/>
      </xdr:nvSpPr>
      <xdr:spPr>
        <a:xfrm>
          <a:off x="15430500" y="16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73249</xdr:rowOff>
    </xdr:from>
    <xdr:ext cx="534377" cy="259045"/>
    <xdr:sp macro="" textlink="">
      <xdr:nvSpPr>
        <xdr:cNvPr id="693" name="テキスト ボックス 692"/>
        <xdr:cNvSpPr txBox="1"/>
      </xdr:nvSpPr>
      <xdr:spPr>
        <a:xfrm>
          <a:off x="15214111" y="170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121441</xdr:rowOff>
    </xdr:from>
    <xdr:to>
      <xdr:col>76</xdr:col>
      <xdr:colOff>165100</xdr:colOff>
      <xdr:row>99</xdr:row>
      <xdr:rowOff>51591</xdr:rowOff>
    </xdr:to>
    <xdr:sp macro="" textlink="">
      <xdr:nvSpPr>
        <xdr:cNvPr id="694" name="楕円 693"/>
        <xdr:cNvSpPr/>
      </xdr:nvSpPr>
      <xdr:spPr>
        <a:xfrm>
          <a:off x="14541500" y="169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42718</xdr:rowOff>
    </xdr:from>
    <xdr:ext cx="534377" cy="259045"/>
    <xdr:sp macro="" textlink="">
      <xdr:nvSpPr>
        <xdr:cNvPr id="695" name="テキスト ボックス 694"/>
        <xdr:cNvSpPr txBox="1"/>
      </xdr:nvSpPr>
      <xdr:spPr>
        <a:xfrm>
          <a:off x="14325111" y="170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149334</xdr:rowOff>
    </xdr:from>
    <xdr:to>
      <xdr:col>72</xdr:col>
      <xdr:colOff>38100</xdr:colOff>
      <xdr:row>99</xdr:row>
      <xdr:rowOff>79484</xdr:rowOff>
    </xdr:to>
    <xdr:sp macro="" textlink="">
      <xdr:nvSpPr>
        <xdr:cNvPr id="696" name="楕円 695"/>
        <xdr:cNvSpPr/>
      </xdr:nvSpPr>
      <xdr:spPr>
        <a:xfrm>
          <a:off x="13652500" y="169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70611</xdr:rowOff>
    </xdr:from>
    <xdr:ext cx="534377" cy="259045"/>
    <xdr:sp macro="" textlink="">
      <xdr:nvSpPr>
        <xdr:cNvPr id="697" name="テキスト ボックス 696"/>
        <xdr:cNvSpPr txBox="1"/>
      </xdr:nvSpPr>
      <xdr:spPr>
        <a:xfrm>
          <a:off x="13436111" y="170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108902</xdr:rowOff>
    </xdr:from>
    <xdr:to>
      <xdr:col>67</xdr:col>
      <xdr:colOff>101600</xdr:colOff>
      <xdr:row>99</xdr:row>
      <xdr:rowOff>39052</xdr:rowOff>
    </xdr:to>
    <xdr:sp macro="" textlink="">
      <xdr:nvSpPr>
        <xdr:cNvPr id="698" name="楕円 697"/>
        <xdr:cNvSpPr/>
      </xdr:nvSpPr>
      <xdr:spPr>
        <a:xfrm>
          <a:off x="12763500" y="169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30179</xdr:rowOff>
    </xdr:from>
    <xdr:ext cx="534377" cy="259045"/>
    <xdr:sp macro="" textlink="">
      <xdr:nvSpPr>
        <xdr:cNvPr id="699" name="テキスト ボックス 698"/>
        <xdr:cNvSpPr txBox="1"/>
      </xdr:nvSpPr>
      <xdr:spPr>
        <a:xfrm>
          <a:off x="12547111" y="170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73824</xdr:rowOff>
    </xdr:from>
    <xdr:to>
      <xdr:col>116</xdr:col>
      <xdr:colOff>63500</xdr:colOff>
      <xdr:row>59</xdr:row>
      <xdr:rowOff>76126</xdr:rowOff>
    </xdr:to>
    <xdr:cxnSp macro="">
      <xdr:nvCxnSpPr>
        <xdr:cNvPr id="785" name="直線コネクタ 784"/>
        <xdr:cNvCxnSpPr/>
      </xdr:nvCxnSpPr>
      <xdr:spPr>
        <a:xfrm flipV="1">
          <a:off x="21323300" y="10189374"/>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15591</xdr:rowOff>
    </xdr:from>
    <xdr:ext cx="469744" cy="259045"/>
    <xdr:sp macro="" textlink="">
      <xdr:nvSpPr>
        <xdr:cNvPr id="786" name="貸付金平均値テキスト"/>
        <xdr:cNvSpPr txBox="1"/>
      </xdr:nvSpPr>
      <xdr:spPr>
        <a:xfrm>
          <a:off x="22212300" y="1013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76126</xdr:rowOff>
    </xdr:from>
    <xdr:to>
      <xdr:col>111</xdr:col>
      <xdr:colOff>177800</xdr:colOff>
      <xdr:row>59</xdr:row>
      <xdr:rowOff>77112</xdr:rowOff>
    </xdr:to>
    <xdr:cxnSp macro="">
      <xdr:nvCxnSpPr>
        <xdr:cNvPr id="788" name="直線コネクタ 787"/>
        <xdr:cNvCxnSpPr/>
      </xdr:nvCxnSpPr>
      <xdr:spPr>
        <a:xfrm flipV="1">
          <a:off x="20434300" y="10191676"/>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90" name="テキスト ボックス 789"/>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76081</xdr:rowOff>
    </xdr:from>
    <xdr:to>
      <xdr:col>107</xdr:col>
      <xdr:colOff>50800</xdr:colOff>
      <xdr:row>59</xdr:row>
      <xdr:rowOff>77112</xdr:rowOff>
    </xdr:to>
    <xdr:cxnSp macro="">
      <xdr:nvCxnSpPr>
        <xdr:cNvPr id="791" name="直線コネクタ 790"/>
        <xdr:cNvCxnSpPr/>
      </xdr:nvCxnSpPr>
      <xdr:spPr>
        <a:xfrm>
          <a:off x="19545300" y="10191631"/>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123223</xdr:rowOff>
    </xdr:from>
    <xdr:ext cx="469744" cy="259045"/>
    <xdr:sp macro="" textlink="">
      <xdr:nvSpPr>
        <xdr:cNvPr id="793" name="テキスト ボックス 792"/>
        <xdr:cNvSpPr txBox="1"/>
      </xdr:nvSpPr>
      <xdr:spPr>
        <a:xfrm>
          <a:off x="20199428" y="1023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76081</xdr:rowOff>
    </xdr:from>
    <xdr:to>
      <xdr:col>102</xdr:col>
      <xdr:colOff>114300</xdr:colOff>
      <xdr:row>59</xdr:row>
      <xdr:rowOff>76626</xdr:rowOff>
    </xdr:to>
    <xdr:cxnSp macro="">
      <xdr:nvCxnSpPr>
        <xdr:cNvPr id="794" name="直線コネクタ 793"/>
        <xdr:cNvCxnSpPr/>
      </xdr:nvCxnSpPr>
      <xdr:spPr>
        <a:xfrm flipV="1">
          <a:off x="18656300" y="10191631"/>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121476</xdr:rowOff>
    </xdr:from>
    <xdr:ext cx="469744" cy="259045"/>
    <xdr:sp macro="" textlink="">
      <xdr:nvSpPr>
        <xdr:cNvPr id="796" name="テキスト ボックス 795"/>
        <xdr:cNvSpPr txBox="1"/>
      </xdr:nvSpPr>
      <xdr:spPr>
        <a:xfrm>
          <a:off x="19310428" y="102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123507</xdr:rowOff>
    </xdr:from>
    <xdr:ext cx="469744" cy="259045"/>
    <xdr:sp macro="" textlink="">
      <xdr:nvSpPr>
        <xdr:cNvPr id="798" name="テキスト ボックス 797"/>
        <xdr:cNvSpPr txBox="1"/>
      </xdr:nvSpPr>
      <xdr:spPr>
        <a:xfrm>
          <a:off x="18421428" y="1023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23024</xdr:rowOff>
    </xdr:from>
    <xdr:to>
      <xdr:col>116</xdr:col>
      <xdr:colOff>114300</xdr:colOff>
      <xdr:row>59</xdr:row>
      <xdr:rowOff>124624</xdr:rowOff>
    </xdr:to>
    <xdr:sp macro="" textlink="">
      <xdr:nvSpPr>
        <xdr:cNvPr id="804" name="楕円 803"/>
        <xdr:cNvSpPr/>
      </xdr:nvSpPr>
      <xdr:spPr>
        <a:xfrm>
          <a:off x="22110700" y="101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153851</xdr:rowOff>
    </xdr:from>
    <xdr:ext cx="469744" cy="259045"/>
    <xdr:sp macro="" textlink="">
      <xdr:nvSpPr>
        <xdr:cNvPr id="805" name="貸付金該当値テキスト"/>
        <xdr:cNvSpPr txBox="1"/>
      </xdr:nvSpPr>
      <xdr:spPr>
        <a:xfrm>
          <a:off x="22212300" y="99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25326</xdr:rowOff>
    </xdr:from>
    <xdr:to>
      <xdr:col>112</xdr:col>
      <xdr:colOff>38100</xdr:colOff>
      <xdr:row>59</xdr:row>
      <xdr:rowOff>126926</xdr:rowOff>
    </xdr:to>
    <xdr:sp macro="" textlink="">
      <xdr:nvSpPr>
        <xdr:cNvPr id="806" name="楕円 805"/>
        <xdr:cNvSpPr/>
      </xdr:nvSpPr>
      <xdr:spPr>
        <a:xfrm>
          <a:off x="21272500" y="101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143453</xdr:rowOff>
    </xdr:from>
    <xdr:ext cx="469744" cy="259045"/>
    <xdr:sp macro="" textlink="">
      <xdr:nvSpPr>
        <xdr:cNvPr id="807" name="テキスト ボックス 806"/>
        <xdr:cNvSpPr txBox="1"/>
      </xdr:nvSpPr>
      <xdr:spPr>
        <a:xfrm>
          <a:off x="21088428" y="991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26312</xdr:rowOff>
    </xdr:from>
    <xdr:to>
      <xdr:col>107</xdr:col>
      <xdr:colOff>101600</xdr:colOff>
      <xdr:row>59</xdr:row>
      <xdr:rowOff>127912</xdr:rowOff>
    </xdr:to>
    <xdr:sp macro="" textlink="">
      <xdr:nvSpPr>
        <xdr:cNvPr id="808" name="楕円 807"/>
        <xdr:cNvSpPr/>
      </xdr:nvSpPr>
      <xdr:spPr>
        <a:xfrm>
          <a:off x="20383500" y="101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144439</xdr:rowOff>
    </xdr:from>
    <xdr:ext cx="469744" cy="259045"/>
    <xdr:sp macro="" textlink="">
      <xdr:nvSpPr>
        <xdr:cNvPr id="809" name="テキスト ボックス 808"/>
        <xdr:cNvSpPr txBox="1"/>
      </xdr:nvSpPr>
      <xdr:spPr>
        <a:xfrm>
          <a:off x="20199428" y="991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25281</xdr:rowOff>
    </xdr:from>
    <xdr:to>
      <xdr:col>102</xdr:col>
      <xdr:colOff>165100</xdr:colOff>
      <xdr:row>59</xdr:row>
      <xdr:rowOff>126881</xdr:rowOff>
    </xdr:to>
    <xdr:sp macro="" textlink="">
      <xdr:nvSpPr>
        <xdr:cNvPr id="810" name="楕円 809"/>
        <xdr:cNvSpPr/>
      </xdr:nvSpPr>
      <xdr:spPr>
        <a:xfrm>
          <a:off x="19494500" y="101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143408</xdr:rowOff>
    </xdr:from>
    <xdr:ext cx="469744" cy="259045"/>
    <xdr:sp macro="" textlink="">
      <xdr:nvSpPr>
        <xdr:cNvPr id="811" name="テキスト ボックス 810"/>
        <xdr:cNvSpPr txBox="1"/>
      </xdr:nvSpPr>
      <xdr:spPr>
        <a:xfrm>
          <a:off x="19310428" y="991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25826</xdr:rowOff>
    </xdr:from>
    <xdr:to>
      <xdr:col>98</xdr:col>
      <xdr:colOff>38100</xdr:colOff>
      <xdr:row>59</xdr:row>
      <xdr:rowOff>127426</xdr:rowOff>
    </xdr:to>
    <xdr:sp macro="" textlink="">
      <xdr:nvSpPr>
        <xdr:cNvPr id="812" name="楕円 811"/>
        <xdr:cNvSpPr/>
      </xdr:nvSpPr>
      <xdr:spPr>
        <a:xfrm>
          <a:off x="18605500" y="101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143953</xdr:rowOff>
    </xdr:from>
    <xdr:ext cx="469744" cy="259045"/>
    <xdr:sp macro="" textlink="">
      <xdr:nvSpPr>
        <xdr:cNvPr id="813" name="テキスト ボックス 812"/>
        <xdr:cNvSpPr txBox="1"/>
      </xdr:nvSpPr>
      <xdr:spPr>
        <a:xfrm>
          <a:off x="18421428" y="991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150585</xdr:rowOff>
    </xdr:from>
    <xdr:to>
      <xdr:col>116</xdr:col>
      <xdr:colOff>63500</xdr:colOff>
      <xdr:row>75</xdr:row>
      <xdr:rowOff>158598</xdr:rowOff>
    </xdr:to>
    <xdr:cxnSp macro="">
      <xdr:nvCxnSpPr>
        <xdr:cNvPr id="843" name="直線コネクタ 842"/>
        <xdr:cNvCxnSpPr/>
      </xdr:nvCxnSpPr>
      <xdr:spPr>
        <a:xfrm flipV="1">
          <a:off x="21323300" y="13009335"/>
          <a:ext cx="8382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96660</xdr:rowOff>
    </xdr:from>
    <xdr:to>
      <xdr:col>111</xdr:col>
      <xdr:colOff>177800</xdr:colOff>
      <xdr:row>75</xdr:row>
      <xdr:rowOff>158598</xdr:rowOff>
    </xdr:to>
    <xdr:cxnSp macro="">
      <xdr:nvCxnSpPr>
        <xdr:cNvPr id="846" name="直線コネクタ 845"/>
        <xdr:cNvCxnSpPr/>
      </xdr:nvCxnSpPr>
      <xdr:spPr>
        <a:xfrm>
          <a:off x="20434300" y="12955410"/>
          <a:ext cx="889000" cy="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8" name="テキスト ボックス 847"/>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96660</xdr:rowOff>
    </xdr:from>
    <xdr:to>
      <xdr:col>107</xdr:col>
      <xdr:colOff>50800</xdr:colOff>
      <xdr:row>75</xdr:row>
      <xdr:rowOff>164021</xdr:rowOff>
    </xdr:to>
    <xdr:cxnSp macro="">
      <xdr:nvCxnSpPr>
        <xdr:cNvPr id="849" name="直線コネクタ 848"/>
        <xdr:cNvCxnSpPr/>
      </xdr:nvCxnSpPr>
      <xdr:spPr>
        <a:xfrm flipV="1">
          <a:off x="19545300" y="12955410"/>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164021</xdr:rowOff>
    </xdr:from>
    <xdr:to>
      <xdr:col>102</xdr:col>
      <xdr:colOff>114300</xdr:colOff>
      <xdr:row>76</xdr:row>
      <xdr:rowOff>52273</xdr:rowOff>
    </xdr:to>
    <xdr:cxnSp macro="">
      <xdr:nvCxnSpPr>
        <xdr:cNvPr id="852" name="直線コネクタ 851"/>
        <xdr:cNvCxnSpPr/>
      </xdr:nvCxnSpPr>
      <xdr:spPr>
        <a:xfrm flipV="1">
          <a:off x="18656300" y="13022771"/>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99784</xdr:rowOff>
    </xdr:from>
    <xdr:to>
      <xdr:col>116</xdr:col>
      <xdr:colOff>114300</xdr:colOff>
      <xdr:row>76</xdr:row>
      <xdr:rowOff>29933</xdr:rowOff>
    </xdr:to>
    <xdr:sp macro="" textlink="">
      <xdr:nvSpPr>
        <xdr:cNvPr id="862" name="楕円 861"/>
        <xdr:cNvSpPr/>
      </xdr:nvSpPr>
      <xdr:spPr>
        <a:xfrm>
          <a:off x="22110700" y="12958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122661</xdr:rowOff>
    </xdr:from>
    <xdr:ext cx="534377" cy="259045"/>
    <xdr:sp macro="" textlink="">
      <xdr:nvSpPr>
        <xdr:cNvPr id="863" name="繰出金該当値テキスト"/>
        <xdr:cNvSpPr txBox="1"/>
      </xdr:nvSpPr>
      <xdr:spPr>
        <a:xfrm>
          <a:off x="22212300" y="128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107797</xdr:rowOff>
    </xdr:from>
    <xdr:to>
      <xdr:col>112</xdr:col>
      <xdr:colOff>38100</xdr:colOff>
      <xdr:row>76</xdr:row>
      <xdr:rowOff>37948</xdr:rowOff>
    </xdr:to>
    <xdr:sp macro="" textlink="">
      <xdr:nvSpPr>
        <xdr:cNvPr id="864" name="楕円 863"/>
        <xdr:cNvSpPr/>
      </xdr:nvSpPr>
      <xdr:spPr>
        <a:xfrm>
          <a:off x="21272500" y="12966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54474</xdr:rowOff>
    </xdr:from>
    <xdr:ext cx="534377" cy="259045"/>
    <xdr:sp macro="" textlink="">
      <xdr:nvSpPr>
        <xdr:cNvPr id="865" name="テキスト ボックス 864"/>
        <xdr:cNvSpPr txBox="1"/>
      </xdr:nvSpPr>
      <xdr:spPr>
        <a:xfrm>
          <a:off x="21056111" y="12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45860</xdr:rowOff>
    </xdr:from>
    <xdr:to>
      <xdr:col>107</xdr:col>
      <xdr:colOff>101600</xdr:colOff>
      <xdr:row>75</xdr:row>
      <xdr:rowOff>147461</xdr:rowOff>
    </xdr:to>
    <xdr:sp macro="" textlink="">
      <xdr:nvSpPr>
        <xdr:cNvPr id="866" name="楕円 865"/>
        <xdr:cNvSpPr/>
      </xdr:nvSpPr>
      <xdr:spPr>
        <a:xfrm>
          <a:off x="20383500" y="12904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138586</xdr:rowOff>
    </xdr:from>
    <xdr:ext cx="534377" cy="259045"/>
    <xdr:sp macro="" textlink="">
      <xdr:nvSpPr>
        <xdr:cNvPr id="867" name="テキスト ボックス 866"/>
        <xdr:cNvSpPr txBox="1"/>
      </xdr:nvSpPr>
      <xdr:spPr>
        <a:xfrm>
          <a:off x="20167111" y="129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113220</xdr:rowOff>
    </xdr:from>
    <xdr:to>
      <xdr:col>102</xdr:col>
      <xdr:colOff>165100</xdr:colOff>
      <xdr:row>76</xdr:row>
      <xdr:rowOff>43371</xdr:rowOff>
    </xdr:to>
    <xdr:sp macro="" textlink="">
      <xdr:nvSpPr>
        <xdr:cNvPr id="868" name="楕円 867"/>
        <xdr:cNvSpPr/>
      </xdr:nvSpPr>
      <xdr:spPr>
        <a:xfrm>
          <a:off x="19494500" y="12971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34498</xdr:rowOff>
    </xdr:from>
    <xdr:ext cx="534377" cy="259045"/>
    <xdr:sp macro="" textlink="">
      <xdr:nvSpPr>
        <xdr:cNvPr id="869" name="テキスト ボックス 868"/>
        <xdr:cNvSpPr txBox="1"/>
      </xdr:nvSpPr>
      <xdr:spPr>
        <a:xfrm>
          <a:off x="19278111" y="130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1473</xdr:rowOff>
    </xdr:from>
    <xdr:to>
      <xdr:col>98</xdr:col>
      <xdr:colOff>38100</xdr:colOff>
      <xdr:row>76</xdr:row>
      <xdr:rowOff>103073</xdr:rowOff>
    </xdr:to>
    <xdr:sp macro="" textlink="">
      <xdr:nvSpPr>
        <xdr:cNvPr id="870" name="楕円 869"/>
        <xdr:cNvSpPr/>
      </xdr:nvSpPr>
      <xdr:spPr>
        <a:xfrm>
          <a:off x="18605500" y="130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94200</xdr:rowOff>
    </xdr:from>
    <xdr:ext cx="534377" cy="259045"/>
    <xdr:sp macro="" textlink="">
      <xdr:nvSpPr>
        <xdr:cNvPr id="871" name="テキスト ボックス 870"/>
        <xdr:cNvSpPr txBox="1"/>
      </xdr:nvSpPr>
      <xdr:spPr>
        <a:xfrm>
          <a:off x="18389111" y="131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歳出決算総額は住民</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人あたり</a:t>
          </a:r>
          <a:r>
            <a:rPr kumimoji="1" lang="en-US" altLang="ja-JP" sz="1150">
              <a:latin typeface="ＭＳ Ｐゴシック" panose="020B0600070205080204" pitchFamily="50" charset="-128"/>
              <a:ea typeface="ＭＳ Ｐゴシック" panose="020B0600070205080204" pitchFamily="50" charset="-128"/>
            </a:rPr>
            <a:t>622,054</a:t>
          </a:r>
          <a:r>
            <a:rPr kumimoji="1" lang="ja-JP" altLang="en-US" sz="1150">
              <a:latin typeface="ＭＳ Ｐゴシック" panose="020B0600070205080204" pitchFamily="50" charset="-128"/>
              <a:ea typeface="ＭＳ Ｐゴシック" panose="020B0600070205080204" pitchFamily="50" charset="-128"/>
            </a:rPr>
            <a:t>円となっている。平成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年度に定住促進住宅地が完売したことによる定住者の増加に伴い税収が増加し、歳入総額の増加に繋がったが、歳出総額においても前年度より増加したため、住民</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人あたりのコストは前年度と比較してほぼ横ばいになっている。（前年度住民</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人あたりのコスト：</a:t>
          </a:r>
          <a:r>
            <a:rPr kumimoji="1" lang="en-US" altLang="ja-JP" sz="1150">
              <a:latin typeface="ＭＳ Ｐゴシック" panose="020B0600070205080204" pitchFamily="50" charset="-128"/>
              <a:ea typeface="ＭＳ Ｐゴシック" panose="020B0600070205080204" pitchFamily="50" charset="-128"/>
            </a:rPr>
            <a:t>627,122</a:t>
          </a:r>
          <a:r>
            <a:rPr kumimoji="1" lang="ja-JP" altLang="en-US" sz="1150">
              <a:latin typeface="ＭＳ Ｐゴシック" panose="020B0600070205080204" pitchFamily="50" charset="-128"/>
              <a:ea typeface="ＭＳ Ｐゴシック" panose="020B0600070205080204" pitchFamily="50" charset="-128"/>
            </a:rPr>
            <a:t>円）</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各性質別歳出の数値の推移を見てみると、普通建設事業において減少傾向となっていることがわかる。これは平成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年度に小中一貫校整備事業を行ったことにより歳出額が大きく増加したため、平成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年度以降は事業費の抑制に努めていることによる。その成果もあり、近年は新規整備・更新整備共に年々減少傾向にある。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反面、人件費、物件費、維持補修費、補助費等においては平成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年度より増加傾向にあり、平成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はいずれの項目も類似団体平均を上回っている。補助費等は病院事業を行っている加美郡保健医療福祉行政事務組合への負担金の増に加え、特定防衛施設周辺整備調整交付金返還金や町シルバー人材センター設立に対する補助金等、単年度のみの新規経費の影響もあり、</a:t>
          </a:r>
          <a:r>
            <a:rPr kumimoji="1" lang="en-US" altLang="ja-JP" sz="1150">
              <a:latin typeface="ＭＳ Ｐゴシック" panose="020B0600070205080204" pitchFamily="50" charset="-128"/>
              <a:ea typeface="ＭＳ Ｐゴシック" panose="020B0600070205080204" pitchFamily="50" charset="-128"/>
            </a:rPr>
            <a:t>165,386</a:t>
          </a:r>
          <a:r>
            <a:rPr kumimoji="1" lang="ja-JP" altLang="en-US" sz="1150">
              <a:latin typeface="ＭＳ Ｐゴシック" panose="020B0600070205080204" pitchFamily="50" charset="-128"/>
              <a:ea typeface="ＭＳ Ｐゴシック" panose="020B0600070205080204" pitchFamily="50" charset="-128"/>
            </a:rPr>
            <a:t>千円と前年度より大幅な増となっているが、以降の年度は例年同様の伸び率になると見込んでいる。物件費は給食センター調理業務の民間委託を開始した影響による増、維持補修費は大雪による燃料費や重機借上料等といった除雪関係経費の増、老朽化に伴う町内施設の修繕費用の増が要因として挙げられ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公債費に関しては計画的に起債事業を実施しているため、平成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年度より漸減しているが、平成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年度より増となっている。これは上述の平成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年度に実施した小中一貫校整備事業に係る地方債の元金償還が始まったためであり、償還のピークである平成</a:t>
          </a:r>
          <a:r>
            <a:rPr kumimoji="1" lang="en-US" altLang="ja-JP" sz="1150">
              <a:latin typeface="ＭＳ Ｐゴシック" panose="020B0600070205080204" pitchFamily="50" charset="-128"/>
              <a:ea typeface="ＭＳ Ｐゴシック" panose="020B0600070205080204" pitchFamily="50" charset="-128"/>
            </a:rPr>
            <a:t>34</a:t>
          </a:r>
          <a:r>
            <a:rPr kumimoji="1" lang="ja-JP" altLang="en-US" sz="1150">
              <a:latin typeface="ＭＳ Ｐゴシック" panose="020B0600070205080204" pitchFamily="50" charset="-128"/>
              <a:ea typeface="ＭＳ Ｐゴシック" panose="020B0600070205080204" pitchFamily="50" charset="-128"/>
            </a:rPr>
            <a:t>年度までは公債費は徐々に漸増していくと見込んでいる。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6,997
6,946
109.28
4,702,116
4,532,513
154,686
2,976,356
3,848,060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110308</xdr:rowOff>
    </xdr:from>
    <xdr:to>
      <xdr:col>24</xdr:col>
      <xdr:colOff>63500</xdr:colOff>
      <xdr:row>29</xdr:row>
      <xdr:rowOff>116350</xdr:rowOff>
    </xdr:to>
    <xdr:cxnSp macro="">
      <xdr:nvCxnSpPr>
        <xdr:cNvPr id="63" name="直線コネクタ 62"/>
        <xdr:cNvCxnSpPr/>
      </xdr:nvCxnSpPr>
      <xdr:spPr>
        <a:xfrm flipV="1">
          <a:off x="3797300" y="5082358"/>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116350</xdr:rowOff>
    </xdr:from>
    <xdr:to>
      <xdr:col>19</xdr:col>
      <xdr:colOff>177800</xdr:colOff>
      <xdr:row>29</xdr:row>
      <xdr:rowOff>116350</xdr:rowOff>
    </xdr:to>
    <xdr:cxnSp macro="">
      <xdr:nvCxnSpPr>
        <xdr:cNvPr id="66" name="直線コネクタ 65"/>
        <xdr:cNvCxnSpPr/>
      </xdr:nvCxnSpPr>
      <xdr:spPr>
        <a:xfrm>
          <a:off x="2908300" y="508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116350</xdr:rowOff>
    </xdr:from>
    <xdr:to>
      <xdr:col>15</xdr:col>
      <xdr:colOff>50800</xdr:colOff>
      <xdr:row>30</xdr:row>
      <xdr:rowOff>37647</xdr:rowOff>
    </xdr:to>
    <xdr:cxnSp macro="">
      <xdr:nvCxnSpPr>
        <xdr:cNvPr id="69" name="直線コネクタ 68"/>
        <xdr:cNvCxnSpPr/>
      </xdr:nvCxnSpPr>
      <xdr:spPr>
        <a:xfrm flipV="1">
          <a:off x="2019300" y="5088400"/>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41691</xdr:rowOff>
    </xdr:from>
    <xdr:ext cx="534377" cy="259045"/>
    <xdr:sp macro="" textlink="">
      <xdr:nvSpPr>
        <xdr:cNvPr id="71" name="テキスト ボックス 70"/>
        <xdr:cNvSpPr txBox="1"/>
      </xdr:nvSpPr>
      <xdr:spPr>
        <a:xfrm>
          <a:off x="2641111" y="56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37647</xdr:rowOff>
    </xdr:from>
    <xdr:to>
      <xdr:col>10</xdr:col>
      <xdr:colOff>114300</xdr:colOff>
      <xdr:row>31</xdr:row>
      <xdr:rowOff>91</xdr:rowOff>
    </xdr:to>
    <xdr:cxnSp macro="">
      <xdr:nvCxnSpPr>
        <xdr:cNvPr id="72" name="直線コネクタ 71"/>
        <xdr:cNvCxnSpPr/>
      </xdr:nvCxnSpPr>
      <xdr:spPr>
        <a:xfrm flipV="1">
          <a:off x="1130300" y="518114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26342</xdr:rowOff>
    </xdr:from>
    <xdr:ext cx="534377" cy="259045"/>
    <xdr:sp macro="" textlink="">
      <xdr:nvSpPr>
        <xdr:cNvPr id="74" name="テキスト ボックス 73"/>
        <xdr:cNvSpPr txBox="1"/>
      </xdr:nvSpPr>
      <xdr:spPr>
        <a:xfrm>
          <a:off x="1752111" y="56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88881</xdr:rowOff>
    </xdr:from>
    <xdr:ext cx="534377" cy="259045"/>
    <xdr:sp macro="" textlink="">
      <xdr:nvSpPr>
        <xdr:cNvPr id="76" name="テキスト ボックス 75"/>
        <xdr:cNvSpPr txBox="1"/>
      </xdr:nvSpPr>
      <xdr:spPr>
        <a:xfrm>
          <a:off x="863111" y="57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59508</xdr:rowOff>
    </xdr:from>
    <xdr:to>
      <xdr:col>24</xdr:col>
      <xdr:colOff>114300</xdr:colOff>
      <xdr:row>29</xdr:row>
      <xdr:rowOff>161108</xdr:rowOff>
    </xdr:to>
    <xdr:sp macro="" textlink="">
      <xdr:nvSpPr>
        <xdr:cNvPr id="82" name="楕円 81"/>
        <xdr:cNvSpPr/>
      </xdr:nvSpPr>
      <xdr:spPr>
        <a:xfrm>
          <a:off x="4584700" y="50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5677</xdr:rowOff>
    </xdr:from>
    <xdr:ext cx="534377" cy="259045"/>
    <xdr:sp macro="" textlink="">
      <xdr:nvSpPr>
        <xdr:cNvPr id="83" name="議会費該当値テキスト"/>
        <xdr:cNvSpPr txBox="1"/>
      </xdr:nvSpPr>
      <xdr:spPr>
        <a:xfrm>
          <a:off x="4686300" y="49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65550</xdr:rowOff>
    </xdr:from>
    <xdr:to>
      <xdr:col>20</xdr:col>
      <xdr:colOff>38100</xdr:colOff>
      <xdr:row>29</xdr:row>
      <xdr:rowOff>167150</xdr:rowOff>
    </xdr:to>
    <xdr:sp macro="" textlink="">
      <xdr:nvSpPr>
        <xdr:cNvPr id="84" name="楕円 83"/>
        <xdr:cNvSpPr/>
      </xdr:nvSpPr>
      <xdr:spPr>
        <a:xfrm>
          <a:off x="3746500" y="50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12227</xdr:rowOff>
    </xdr:from>
    <xdr:ext cx="534377" cy="259045"/>
    <xdr:sp macro="" textlink="">
      <xdr:nvSpPr>
        <xdr:cNvPr id="85" name="テキスト ボックス 84"/>
        <xdr:cNvSpPr txBox="1"/>
      </xdr:nvSpPr>
      <xdr:spPr>
        <a:xfrm>
          <a:off x="3530111" y="48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65550</xdr:rowOff>
    </xdr:from>
    <xdr:to>
      <xdr:col>15</xdr:col>
      <xdr:colOff>101600</xdr:colOff>
      <xdr:row>29</xdr:row>
      <xdr:rowOff>167150</xdr:rowOff>
    </xdr:to>
    <xdr:sp macro="" textlink="">
      <xdr:nvSpPr>
        <xdr:cNvPr id="86" name="楕円 85"/>
        <xdr:cNvSpPr/>
      </xdr:nvSpPr>
      <xdr:spPr>
        <a:xfrm>
          <a:off x="2857500" y="50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12227</xdr:rowOff>
    </xdr:from>
    <xdr:ext cx="534377" cy="259045"/>
    <xdr:sp macro="" textlink="">
      <xdr:nvSpPr>
        <xdr:cNvPr id="87" name="テキスト ボックス 86"/>
        <xdr:cNvSpPr txBox="1"/>
      </xdr:nvSpPr>
      <xdr:spPr>
        <a:xfrm>
          <a:off x="2641111" y="48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158297</xdr:rowOff>
    </xdr:from>
    <xdr:to>
      <xdr:col>10</xdr:col>
      <xdr:colOff>165100</xdr:colOff>
      <xdr:row>30</xdr:row>
      <xdr:rowOff>88447</xdr:rowOff>
    </xdr:to>
    <xdr:sp macro="" textlink="">
      <xdr:nvSpPr>
        <xdr:cNvPr id="88" name="楕円 87"/>
        <xdr:cNvSpPr/>
      </xdr:nvSpPr>
      <xdr:spPr>
        <a:xfrm>
          <a:off x="1968500" y="51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104974</xdr:rowOff>
    </xdr:from>
    <xdr:ext cx="534377" cy="259045"/>
    <xdr:sp macro="" textlink="">
      <xdr:nvSpPr>
        <xdr:cNvPr id="89" name="テキスト ボックス 88"/>
        <xdr:cNvSpPr txBox="1"/>
      </xdr:nvSpPr>
      <xdr:spPr>
        <a:xfrm>
          <a:off x="1752111" y="4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120741</xdr:rowOff>
    </xdr:from>
    <xdr:to>
      <xdr:col>6</xdr:col>
      <xdr:colOff>38100</xdr:colOff>
      <xdr:row>31</xdr:row>
      <xdr:rowOff>50891</xdr:rowOff>
    </xdr:to>
    <xdr:sp macro="" textlink="">
      <xdr:nvSpPr>
        <xdr:cNvPr id="90" name="楕円 89"/>
        <xdr:cNvSpPr/>
      </xdr:nvSpPr>
      <xdr:spPr>
        <a:xfrm>
          <a:off x="1079500" y="52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67418</xdr:rowOff>
    </xdr:from>
    <xdr:ext cx="534377" cy="259045"/>
    <xdr:sp macro="" textlink="">
      <xdr:nvSpPr>
        <xdr:cNvPr id="91" name="テキスト ボックス 90"/>
        <xdr:cNvSpPr txBox="1"/>
      </xdr:nvSpPr>
      <xdr:spPr>
        <a:xfrm>
          <a:off x="863111" y="503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148055</xdr:rowOff>
    </xdr:from>
    <xdr:to>
      <xdr:col>24</xdr:col>
      <xdr:colOff>63500</xdr:colOff>
      <xdr:row>58</xdr:row>
      <xdr:rowOff>163040</xdr:rowOff>
    </xdr:to>
    <xdr:cxnSp macro="">
      <xdr:nvCxnSpPr>
        <xdr:cNvPr id="122" name="直線コネクタ 121"/>
        <xdr:cNvCxnSpPr/>
      </xdr:nvCxnSpPr>
      <xdr:spPr>
        <a:xfrm flipV="1">
          <a:off x="3797300" y="10092155"/>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146148</xdr:rowOff>
    </xdr:from>
    <xdr:to>
      <xdr:col>19</xdr:col>
      <xdr:colOff>177800</xdr:colOff>
      <xdr:row>58</xdr:row>
      <xdr:rowOff>163040</xdr:rowOff>
    </xdr:to>
    <xdr:cxnSp macro="">
      <xdr:nvCxnSpPr>
        <xdr:cNvPr id="125" name="直線コネクタ 124"/>
        <xdr:cNvCxnSpPr/>
      </xdr:nvCxnSpPr>
      <xdr:spPr>
        <a:xfrm>
          <a:off x="2908300" y="1009024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146148</xdr:rowOff>
    </xdr:from>
    <xdr:to>
      <xdr:col>15</xdr:col>
      <xdr:colOff>50800</xdr:colOff>
      <xdr:row>58</xdr:row>
      <xdr:rowOff>147989</xdr:rowOff>
    </xdr:to>
    <xdr:cxnSp macro="">
      <xdr:nvCxnSpPr>
        <xdr:cNvPr id="128" name="直線コネクタ 127"/>
        <xdr:cNvCxnSpPr/>
      </xdr:nvCxnSpPr>
      <xdr:spPr>
        <a:xfrm flipV="1">
          <a:off x="2019300" y="10090248"/>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156269</xdr:rowOff>
    </xdr:from>
    <xdr:ext cx="599010" cy="259045"/>
    <xdr:sp macro="" textlink="">
      <xdr:nvSpPr>
        <xdr:cNvPr id="130" name="テキスト ボックス 129"/>
        <xdr:cNvSpPr txBox="1"/>
      </xdr:nvSpPr>
      <xdr:spPr>
        <a:xfrm>
          <a:off x="2608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128309</xdr:rowOff>
    </xdr:from>
    <xdr:to>
      <xdr:col>10</xdr:col>
      <xdr:colOff>114300</xdr:colOff>
      <xdr:row>58</xdr:row>
      <xdr:rowOff>147989</xdr:rowOff>
    </xdr:to>
    <xdr:cxnSp macro="">
      <xdr:nvCxnSpPr>
        <xdr:cNvPr id="131" name="直線コネクタ 130"/>
        <xdr:cNvCxnSpPr/>
      </xdr:nvCxnSpPr>
      <xdr:spPr>
        <a:xfrm>
          <a:off x="1130300" y="10072409"/>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97255</xdr:rowOff>
    </xdr:from>
    <xdr:to>
      <xdr:col>24</xdr:col>
      <xdr:colOff>114300</xdr:colOff>
      <xdr:row>59</xdr:row>
      <xdr:rowOff>27405</xdr:rowOff>
    </xdr:to>
    <xdr:sp macro="" textlink="">
      <xdr:nvSpPr>
        <xdr:cNvPr id="141" name="楕円 140"/>
        <xdr:cNvSpPr/>
      </xdr:nvSpPr>
      <xdr:spPr>
        <a:xfrm>
          <a:off x="4584700" y="100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99010" cy="259045"/>
    <xdr:sp macro="" textlink="">
      <xdr:nvSpPr>
        <xdr:cNvPr id="142" name="総務費該当値テキスト"/>
        <xdr:cNvSpPr txBox="1"/>
      </xdr:nvSpPr>
      <xdr:spPr>
        <a:xfrm>
          <a:off x="4686300" y="999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112240</xdr:rowOff>
    </xdr:from>
    <xdr:to>
      <xdr:col>20</xdr:col>
      <xdr:colOff>38100</xdr:colOff>
      <xdr:row>59</xdr:row>
      <xdr:rowOff>42390</xdr:rowOff>
    </xdr:to>
    <xdr:sp macro="" textlink="">
      <xdr:nvSpPr>
        <xdr:cNvPr id="143" name="楕円 142"/>
        <xdr:cNvSpPr/>
      </xdr:nvSpPr>
      <xdr:spPr>
        <a:xfrm>
          <a:off x="3746500" y="100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33517</xdr:rowOff>
    </xdr:from>
    <xdr:ext cx="534377" cy="259045"/>
    <xdr:sp macro="" textlink="">
      <xdr:nvSpPr>
        <xdr:cNvPr id="144" name="テキスト ボックス 143"/>
        <xdr:cNvSpPr txBox="1"/>
      </xdr:nvSpPr>
      <xdr:spPr>
        <a:xfrm>
          <a:off x="3530111" y="101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95348</xdr:rowOff>
    </xdr:from>
    <xdr:to>
      <xdr:col>15</xdr:col>
      <xdr:colOff>101600</xdr:colOff>
      <xdr:row>59</xdr:row>
      <xdr:rowOff>25498</xdr:rowOff>
    </xdr:to>
    <xdr:sp macro="" textlink="">
      <xdr:nvSpPr>
        <xdr:cNvPr id="145" name="楕円 144"/>
        <xdr:cNvSpPr/>
      </xdr:nvSpPr>
      <xdr:spPr>
        <a:xfrm>
          <a:off x="2857500" y="100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16625</xdr:rowOff>
    </xdr:from>
    <xdr:ext cx="599010" cy="259045"/>
    <xdr:sp macro="" textlink="">
      <xdr:nvSpPr>
        <xdr:cNvPr id="146" name="テキスト ボックス 145"/>
        <xdr:cNvSpPr txBox="1"/>
      </xdr:nvSpPr>
      <xdr:spPr>
        <a:xfrm>
          <a:off x="2608795" y="1013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97189</xdr:rowOff>
    </xdr:from>
    <xdr:to>
      <xdr:col>10</xdr:col>
      <xdr:colOff>165100</xdr:colOff>
      <xdr:row>59</xdr:row>
      <xdr:rowOff>27339</xdr:rowOff>
    </xdr:to>
    <xdr:sp macro="" textlink="">
      <xdr:nvSpPr>
        <xdr:cNvPr id="147" name="楕円 146"/>
        <xdr:cNvSpPr/>
      </xdr:nvSpPr>
      <xdr:spPr>
        <a:xfrm>
          <a:off x="1968500" y="100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18466</xdr:rowOff>
    </xdr:from>
    <xdr:ext cx="599010" cy="259045"/>
    <xdr:sp macro="" textlink="">
      <xdr:nvSpPr>
        <xdr:cNvPr id="148" name="テキスト ボックス 147"/>
        <xdr:cNvSpPr txBox="1"/>
      </xdr:nvSpPr>
      <xdr:spPr>
        <a:xfrm>
          <a:off x="1719795" y="1013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77509</xdr:rowOff>
    </xdr:from>
    <xdr:to>
      <xdr:col>6</xdr:col>
      <xdr:colOff>38100</xdr:colOff>
      <xdr:row>59</xdr:row>
      <xdr:rowOff>7659</xdr:rowOff>
    </xdr:to>
    <xdr:sp macro="" textlink="">
      <xdr:nvSpPr>
        <xdr:cNvPr id="149" name="楕円 148"/>
        <xdr:cNvSpPr/>
      </xdr:nvSpPr>
      <xdr:spPr>
        <a:xfrm>
          <a:off x="1079500" y="100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170236</xdr:rowOff>
    </xdr:from>
    <xdr:ext cx="599010" cy="259045"/>
    <xdr:sp macro="" textlink="">
      <xdr:nvSpPr>
        <xdr:cNvPr id="150" name="テキスト ボックス 149"/>
        <xdr:cNvSpPr txBox="1"/>
      </xdr:nvSpPr>
      <xdr:spPr>
        <a:xfrm>
          <a:off x="830795" y="1011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129315</xdr:rowOff>
    </xdr:from>
    <xdr:to>
      <xdr:col>24</xdr:col>
      <xdr:colOff>63500</xdr:colOff>
      <xdr:row>77</xdr:row>
      <xdr:rowOff>167491</xdr:rowOff>
    </xdr:to>
    <xdr:cxnSp macro="">
      <xdr:nvCxnSpPr>
        <xdr:cNvPr id="180" name="直線コネクタ 179"/>
        <xdr:cNvCxnSpPr/>
      </xdr:nvCxnSpPr>
      <xdr:spPr>
        <a:xfrm flipV="1">
          <a:off x="3797300" y="13330965"/>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148410</xdr:rowOff>
    </xdr:from>
    <xdr:to>
      <xdr:col>19</xdr:col>
      <xdr:colOff>177800</xdr:colOff>
      <xdr:row>77</xdr:row>
      <xdr:rowOff>167491</xdr:rowOff>
    </xdr:to>
    <xdr:cxnSp macro="">
      <xdr:nvCxnSpPr>
        <xdr:cNvPr id="183" name="直線コネクタ 182"/>
        <xdr:cNvCxnSpPr/>
      </xdr:nvCxnSpPr>
      <xdr:spPr>
        <a:xfrm>
          <a:off x="2908300" y="13350060"/>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148410</xdr:rowOff>
    </xdr:from>
    <xdr:to>
      <xdr:col>15</xdr:col>
      <xdr:colOff>50800</xdr:colOff>
      <xdr:row>78</xdr:row>
      <xdr:rowOff>110652</xdr:rowOff>
    </xdr:to>
    <xdr:cxnSp macro="">
      <xdr:nvCxnSpPr>
        <xdr:cNvPr id="186" name="直線コネクタ 185"/>
        <xdr:cNvCxnSpPr/>
      </xdr:nvCxnSpPr>
      <xdr:spPr>
        <a:xfrm flipV="1">
          <a:off x="2019300" y="13350060"/>
          <a:ext cx="889000" cy="1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74736</xdr:rowOff>
    </xdr:from>
    <xdr:ext cx="599010" cy="259045"/>
    <xdr:sp macro="" textlink="">
      <xdr:nvSpPr>
        <xdr:cNvPr id="188" name="テキスト ボックス 187"/>
        <xdr:cNvSpPr txBox="1"/>
      </xdr:nvSpPr>
      <xdr:spPr>
        <a:xfrm>
          <a:off x="2608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110652</xdr:rowOff>
    </xdr:from>
    <xdr:to>
      <xdr:col>10</xdr:col>
      <xdr:colOff>114300</xdr:colOff>
      <xdr:row>78</xdr:row>
      <xdr:rowOff>167794</xdr:rowOff>
    </xdr:to>
    <xdr:cxnSp macro="">
      <xdr:nvCxnSpPr>
        <xdr:cNvPr id="189" name="直線コネクタ 188"/>
        <xdr:cNvCxnSpPr/>
      </xdr:nvCxnSpPr>
      <xdr:spPr>
        <a:xfrm flipV="1">
          <a:off x="1130300" y="13483752"/>
          <a:ext cx="889000" cy="5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71139</xdr:rowOff>
    </xdr:from>
    <xdr:ext cx="599010" cy="259045"/>
    <xdr:sp macro="" textlink="">
      <xdr:nvSpPr>
        <xdr:cNvPr id="191" name="テキスト ボックス 190"/>
        <xdr:cNvSpPr txBox="1"/>
      </xdr:nvSpPr>
      <xdr:spPr>
        <a:xfrm>
          <a:off x="1719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166900</xdr:rowOff>
    </xdr:from>
    <xdr:ext cx="599010" cy="259045"/>
    <xdr:sp macro="" textlink="">
      <xdr:nvSpPr>
        <xdr:cNvPr id="193" name="テキスト ボックス 192"/>
        <xdr:cNvSpPr txBox="1"/>
      </xdr:nvSpPr>
      <xdr:spPr>
        <a:xfrm>
          <a:off x="830795" y="1285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78515</xdr:rowOff>
    </xdr:from>
    <xdr:to>
      <xdr:col>24</xdr:col>
      <xdr:colOff>114300</xdr:colOff>
      <xdr:row>78</xdr:row>
      <xdr:rowOff>8665</xdr:rowOff>
    </xdr:to>
    <xdr:sp macro="" textlink="">
      <xdr:nvSpPr>
        <xdr:cNvPr id="199" name="楕円 198"/>
        <xdr:cNvSpPr/>
      </xdr:nvSpPr>
      <xdr:spPr>
        <a:xfrm>
          <a:off x="4584700" y="132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56942</xdr:rowOff>
    </xdr:from>
    <xdr:ext cx="599010" cy="259045"/>
    <xdr:sp macro="" textlink="">
      <xdr:nvSpPr>
        <xdr:cNvPr id="200" name="民生費該当値テキスト"/>
        <xdr:cNvSpPr txBox="1"/>
      </xdr:nvSpPr>
      <xdr:spPr>
        <a:xfrm>
          <a:off x="4686300" y="132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116691</xdr:rowOff>
    </xdr:from>
    <xdr:to>
      <xdr:col>20</xdr:col>
      <xdr:colOff>38100</xdr:colOff>
      <xdr:row>78</xdr:row>
      <xdr:rowOff>46841</xdr:rowOff>
    </xdr:to>
    <xdr:sp macro="" textlink="">
      <xdr:nvSpPr>
        <xdr:cNvPr id="201" name="楕円 200"/>
        <xdr:cNvSpPr/>
      </xdr:nvSpPr>
      <xdr:spPr>
        <a:xfrm>
          <a:off x="3746500" y="133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37968</xdr:rowOff>
    </xdr:from>
    <xdr:ext cx="599010" cy="259045"/>
    <xdr:sp macro="" textlink="">
      <xdr:nvSpPr>
        <xdr:cNvPr id="202" name="テキスト ボックス 201"/>
        <xdr:cNvSpPr txBox="1"/>
      </xdr:nvSpPr>
      <xdr:spPr>
        <a:xfrm>
          <a:off x="3497795" y="134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97610</xdr:rowOff>
    </xdr:from>
    <xdr:to>
      <xdr:col>15</xdr:col>
      <xdr:colOff>101600</xdr:colOff>
      <xdr:row>78</xdr:row>
      <xdr:rowOff>27760</xdr:rowOff>
    </xdr:to>
    <xdr:sp macro="" textlink="">
      <xdr:nvSpPr>
        <xdr:cNvPr id="203" name="楕円 202"/>
        <xdr:cNvSpPr/>
      </xdr:nvSpPr>
      <xdr:spPr>
        <a:xfrm>
          <a:off x="2857500" y="132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18887</xdr:rowOff>
    </xdr:from>
    <xdr:ext cx="599010" cy="259045"/>
    <xdr:sp macro="" textlink="">
      <xdr:nvSpPr>
        <xdr:cNvPr id="204" name="テキスト ボックス 203"/>
        <xdr:cNvSpPr txBox="1"/>
      </xdr:nvSpPr>
      <xdr:spPr>
        <a:xfrm>
          <a:off x="2608795" y="1339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59852</xdr:rowOff>
    </xdr:from>
    <xdr:to>
      <xdr:col>10</xdr:col>
      <xdr:colOff>165100</xdr:colOff>
      <xdr:row>78</xdr:row>
      <xdr:rowOff>161452</xdr:rowOff>
    </xdr:to>
    <xdr:sp macro="" textlink="">
      <xdr:nvSpPr>
        <xdr:cNvPr id="205" name="楕円 204"/>
        <xdr:cNvSpPr/>
      </xdr:nvSpPr>
      <xdr:spPr>
        <a:xfrm>
          <a:off x="1968500" y="134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152579</xdr:rowOff>
    </xdr:from>
    <xdr:ext cx="599010" cy="259045"/>
    <xdr:sp macro="" textlink="">
      <xdr:nvSpPr>
        <xdr:cNvPr id="206" name="テキスト ボックス 205"/>
        <xdr:cNvSpPr txBox="1"/>
      </xdr:nvSpPr>
      <xdr:spPr>
        <a:xfrm>
          <a:off x="1719795" y="1352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116994</xdr:rowOff>
    </xdr:from>
    <xdr:to>
      <xdr:col>6</xdr:col>
      <xdr:colOff>38100</xdr:colOff>
      <xdr:row>79</xdr:row>
      <xdr:rowOff>47144</xdr:rowOff>
    </xdr:to>
    <xdr:sp macro="" textlink="">
      <xdr:nvSpPr>
        <xdr:cNvPr id="207" name="楕円 206"/>
        <xdr:cNvSpPr/>
      </xdr:nvSpPr>
      <xdr:spPr>
        <a:xfrm>
          <a:off x="1079500" y="134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38271</xdr:rowOff>
    </xdr:from>
    <xdr:ext cx="599010" cy="259045"/>
    <xdr:sp macro="" textlink="">
      <xdr:nvSpPr>
        <xdr:cNvPr id="208" name="テキスト ボックス 207"/>
        <xdr:cNvSpPr txBox="1"/>
      </xdr:nvSpPr>
      <xdr:spPr>
        <a:xfrm>
          <a:off x="830795" y="1358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57649</xdr:rowOff>
    </xdr:from>
    <xdr:to>
      <xdr:col>24</xdr:col>
      <xdr:colOff>63500</xdr:colOff>
      <xdr:row>97</xdr:row>
      <xdr:rowOff>82796</xdr:rowOff>
    </xdr:to>
    <xdr:cxnSp macro="">
      <xdr:nvCxnSpPr>
        <xdr:cNvPr id="235" name="直線コネクタ 234"/>
        <xdr:cNvCxnSpPr/>
      </xdr:nvCxnSpPr>
      <xdr:spPr>
        <a:xfrm flipV="1">
          <a:off x="3797300" y="16688299"/>
          <a:ext cx="8382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82796</xdr:rowOff>
    </xdr:from>
    <xdr:to>
      <xdr:col>19</xdr:col>
      <xdr:colOff>177800</xdr:colOff>
      <xdr:row>97</xdr:row>
      <xdr:rowOff>98451</xdr:rowOff>
    </xdr:to>
    <xdr:cxnSp macro="">
      <xdr:nvCxnSpPr>
        <xdr:cNvPr id="238" name="直線コネクタ 237"/>
        <xdr:cNvCxnSpPr/>
      </xdr:nvCxnSpPr>
      <xdr:spPr>
        <a:xfrm flipV="1">
          <a:off x="2908300" y="16713446"/>
          <a:ext cx="8890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98451</xdr:rowOff>
    </xdr:from>
    <xdr:to>
      <xdr:col>15</xdr:col>
      <xdr:colOff>50800</xdr:colOff>
      <xdr:row>97</xdr:row>
      <xdr:rowOff>100637</xdr:rowOff>
    </xdr:to>
    <xdr:cxnSp macro="">
      <xdr:nvCxnSpPr>
        <xdr:cNvPr id="241" name="直線コネクタ 240"/>
        <xdr:cNvCxnSpPr/>
      </xdr:nvCxnSpPr>
      <xdr:spPr>
        <a:xfrm flipV="1">
          <a:off x="2019300" y="16729101"/>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2667</xdr:rowOff>
    </xdr:from>
    <xdr:ext cx="534377" cy="259045"/>
    <xdr:sp macro="" textlink="">
      <xdr:nvSpPr>
        <xdr:cNvPr id="243" name="テキスト ボックス 242"/>
        <xdr:cNvSpPr txBox="1"/>
      </xdr:nvSpPr>
      <xdr:spPr>
        <a:xfrm>
          <a:off x="2641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100637</xdr:rowOff>
    </xdr:from>
    <xdr:to>
      <xdr:col>10</xdr:col>
      <xdr:colOff>114300</xdr:colOff>
      <xdr:row>97</xdr:row>
      <xdr:rowOff>104375</xdr:rowOff>
    </xdr:to>
    <xdr:cxnSp macro="">
      <xdr:nvCxnSpPr>
        <xdr:cNvPr id="244" name="直線コネクタ 243"/>
        <xdr:cNvCxnSpPr/>
      </xdr:nvCxnSpPr>
      <xdr:spPr>
        <a:xfrm flipV="1">
          <a:off x="1130300" y="16731287"/>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166798</xdr:rowOff>
    </xdr:from>
    <xdr:ext cx="534377" cy="259045"/>
    <xdr:sp macro="" textlink="">
      <xdr:nvSpPr>
        <xdr:cNvPr id="246" name="テキスト ボックス 245"/>
        <xdr:cNvSpPr txBox="1"/>
      </xdr:nvSpPr>
      <xdr:spPr>
        <a:xfrm>
          <a:off x="1752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16488</xdr:rowOff>
    </xdr:from>
    <xdr:ext cx="534377" cy="259045"/>
    <xdr:sp macro="" textlink="">
      <xdr:nvSpPr>
        <xdr:cNvPr id="248" name="テキスト ボックス 247"/>
        <xdr:cNvSpPr txBox="1"/>
      </xdr:nvSpPr>
      <xdr:spPr>
        <a:xfrm>
          <a:off x="863111" y="168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6849</xdr:rowOff>
    </xdr:from>
    <xdr:to>
      <xdr:col>24</xdr:col>
      <xdr:colOff>114300</xdr:colOff>
      <xdr:row>97</xdr:row>
      <xdr:rowOff>108449</xdr:rowOff>
    </xdr:to>
    <xdr:sp macro="" textlink="">
      <xdr:nvSpPr>
        <xdr:cNvPr id="254" name="楕円 253"/>
        <xdr:cNvSpPr/>
      </xdr:nvSpPr>
      <xdr:spPr>
        <a:xfrm>
          <a:off x="4584700" y="166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29726</xdr:rowOff>
    </xdr:from>
    <xdr:ext cx="599010" cy="259045"/>
    <xdr:sp macro="" textlink="">
      <xdr:nvSpPr>
        <xdr:cNvPr id="255" name="衛生費該当値テキスト"/>
        <xdr:cNvSpPr txBox="1"/>
      </xdr:nvSpPr>
      <xdr:spPr>
        <a:xfrm>
          <a:off x="4686300" y="1648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31996</xdr:rowOff>
    </xdr:from>
    <xdr:to>
      <xdr:col>20</xdr:col>
      <xdr:colOff>38100</xdr:colOff>
      <xdr:row>97</xdr:row>
      <xdr:rowOff>133596</xdr:rowOff>
    </xdr:to>
    <xdr:sp macro="" textlink="">
      <xdr:nvSpPr>
        <xdr:cNvPr id="256" name="楕円 255"/>
        <xdr:cNvSpPr/>
      </xdr:nvSpPr>
      <xdr:spPr>
        <a:xfrm>
          <a:off x="3746500" y="166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150123</xdr:rowOff>
    </xdr:from>
    <xdr:ext cx="534377" cy="259045"/>
    <xdr:sp macro="" textlink="">
      <xdr:nvSpPr>
        <xdr:cNvPr id="257" name="テキスト ボックス 256"/>
        <xdr:cNvSpPr txBox="1"/>
      </xdr:nvSpPr>
      <xdr:spPr>
        <a:xfrm>
          <a:off x="3530111" y="1643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47651</xdr:rowOff>
    </xdr:from>
    <xdr:to>
      <xdr:col>15</xdr:col>
      <xdr:colOff>101600</xdr:colOff>
      <xdr:row>97</xdr:row>
      <xdr:rowOff>149251</xdr:rowOff>
    </xdr:to>
    <xdr:sp macro="" textlink="">
      <xdr:nvSpPr>
        <xdr:cNvPr id="258" name="楕円 257"/>
        <xdr:cNvSpPr/>
      </xdr:nvSpPr>
      <xdr:spPr>
        <a:xfrm>
          <a:off x="2857500" y="166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165778</xdr:rowOff>
    </xdr:from>
    <xdr:ext cx="534377" cy="259045"/>
    <xdr:sp macro="" textlink="">
      <xdr:nvSpPr>
        <xdr:cNvPr id="259" name="テキスト ボックス 258"/>
        <xdr:cNvSpPr txBox="1"/>
      </xdr:nvSpPr>
      <xdr:spPr>
        <a:xfrm>
          <a:off x="2641111" y="164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49837</xdr:rowOff>
    </xdr:from>
    <xdr:to>
      <xdr:col>10</xdr:col>
      <xdr:colOff>165100</xdr:colOff>
      <xdr:row>97</xdr:row>
      <xdr:rowOff>151437</xdr:rowOff>
    </xdr:to>
    <xdr:sp macro="" textlink="">
      <xdr:nvSpPr>
        <xdr:cNvPr id="260" name="楕円 259"/>
        <xdr:cNvSpPr/>
      </xdr:nvSpPr>
      <xdr:spPr>
        <a:xfrm>
          <a:off x="1968500" y="166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167964</xdr:rowOff>
    </xdr:from>
    <xdr:ext cx="534377" cy="259045"/>
    <xdr:sp macro="" textlink="">
      <xdr:nvSpPr>
        <xdr:cNvPr id="261" name="テキスト ボックス 260"/>
        <xdr:cNvSpPr txBox="1"/>
      </xdr:nvSpPr>
      <xdr:spPr>
        <a:xfrm>
          <a:off x="1752111" y="164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53575</xdr:rowOff>
    </xdr:from>
    <xdr:to>
      <xdr:col>6</xdr:col>
      <xdr:colOff>38100</xdr:colOff>
      <xdr:row>97</xdr:row>
      <xdr:rowOff>155175</xdr:rowOff>
    </xdr:to>
    <xdr:sp macro="" textlink="">
      <xdr:nvSpPr>
        <xdr:cNvPr id="262" name="楕円 261"/>
        <xdr:cNvSpPr/>
      </xdr:nvSpPr>
      <xdr:spPr>
        <a:xfrm>
          <a:off x="1079500" y="166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252</xdr:rowOff>
    </xdr:from>
    <xdr:ext cx="534377" cy="259045"/>
    <xdr:sp macro="" textlink="">
      <xdr:nvSpPr>
        <xdr:cNvPr id="263" name="テキスト ボックス 262"/>
        <xdr:cNvSpPr txBox="1"/>
      </xdr:nvSpPr>
      <xdr:spPr>
        <a:xfrm>
          <a:off x="863111" y="164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40031</xdr:rowOff>
    </xdr:from>
    <xdr:to>
      <xdr:col>54</xdr:col>
      <xdr:colOff>189865</xdr:colOff>
      <xdr:row>38</xdr:row>
      <xdr:rowOff>139700</xdr:rowOff>
    </xdr:to>
    <xdr:cxnSp macro="">
      <xdr:nvCxnSpPr>
        <xdr:cNvPr id="285" name="直線コネクタ 284"/>
        <xdr:cNvCxnSpPr/>
      </xdr:nvCxnSpPr>
      <xdr:spPr>
        <a:xfrm flipV="1">
          <a:off x="10475595" y="5697881"/>
          <a:ext cx="1270" cy="9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158158</xdr:rowOff>
    </xdr:from>
    <xdr:ext cx="469744" cy="259045"/>
    <xdr:sp macro="" textlink="">
      <xdr:nvSpPr>
        <xdr:cNvPr id="288" name="労働費最大値テキスト"/>
        <xdr:cNvSpPr txBox="1"/>
      </xdr:nvSpPr>
      <xdr:spPr>
        <a:xfrm>
          <a:off x="10528300" y="547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40031</xdr:rowOff>
    </xdr:from>
    <xdr:to>
      <xdr:col>55</xdr:col>
      <xdr:colOff>88900</xdr:colOff>
      <xdr:row>33</xdr:row>
      <xdr:rowOff>40031</xdr:rowOff>
    </xdr:to>
    <xdr:cxnSp macro="">
      <xdr:nvCxnSpPr>
        <xdr:cNvPr id="289" name="直線コネクタ 288"/>
        <xdr:cNvCxnSpPr/>
      </xdr:nvCxnSpPr>
      <xdr:spPr>
        <a:xfrm>
          <a:off x="10388600" y="569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139014</xdr:rowOff>
    </xdr:from>
    <xdr:to>
      <xdr:col>55</xdr:col>
      <xdr:colOff>0</xdr:colOff>
      <xdr:row>38</xdr:row>
      <xdr:rowOff>139243</xdr:rowOff>
    </xdr:to>
    <xdr:cxnSp macro="">
      <xdr:nvCxnSpPr>
        <xdr:cNvPr id="290" name="直線コネクタ 289"/>
        <xdr:cNvCxnSpPr/>
      </xdr:nvCxnSpPr>
      <xdr:spPr>
        <a:xfrm>
          <a:off x="9639300" y="665411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4792</xdr:rowOff>
    </xdr:from>
    <xdr:ext cx="378565" cy="259045"/>
    <xdr:sp macro="" textlink="">
      <xdr:nvSpPr>
        <xdr:cNvPr id="291" name="労働費平均値テキスト"/>
        <xdr:cNvSpPr txBox="1"/>
      </xdr:nvSpPr>
      <xdr:spPr>
        <a:xfrm>
          <a:off x="10528300" y="63484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153365</xdr:rowOff>
    </xdr:from>
    <xdr:to>
      <xdr:col>55</xdr:col>
      <xdr:colOff>50800</xdr:colOff>
      <xdr:row>38</xdr:row>
      <xdr:rowOff>83515</xdr:rowOff>
    </xdr:to>
    <xdr:sp macro="" textlink="">
      <xdr:nvSpPr>
        <xdr:cNvPr id="292" name="フローチャート: 判断 291"/>
        <xdr:cNvSpPr/>
      </xdr:nvSpPr>
      <xdr:spPr>
        <a:xfrm>
          <a:off x="10426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139014</xdr:rowOff>
    </xdr:from>
    <xdr:to>
      <xdr:col>50</xdr:col>
      <xdr:colOff>114300</xdr:colOff>
      <xdr:row>38</xdr:row>
      <xdr:rowOff>139014</xdr:rowOff>
    </xdr:to>
    <xdr:cxnSp macro="">
      <xdr:nvCxnSpPr>
        <xdr:cNvPr id="293" name="直線コネクタ 292"/>
        <xdr:cNvCxnSpPr/>
      </xdr:nvCxnSpPr>
      <xdr:spPr>
        <a:xfrm>
          <a:off x="8750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50952</xdr:rowOff>
    </xdr:from>
    <xdr:to>
      <xdr:col>50</xdr:col>
      <xdr:colOff>165100</xdr:colOff>
      <xdr:row>37</xdr:row>
      <xdr:rowOff>152552</xdr:rowOff>
    </xdr:to>
    <xdr:sp macro="" textlink="">
      <xdr:nvSpPr>
        <xdr:cNvPr id="294" name="フローチャート: 判断 293"/>
        <xdr:cNvSpPr/>
      </xdr:nvSpPr>
      <xdr:spPr>
        <a:xfrm>
          <a:off x="9588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169079</xdr:rowOff>
    </xdr:from>
    <xdr:ext cx="378565" cy="259045"/>
    <xdr:sp macro="" textlink="">
      <xdr:nvSpPr>
        <xdr:cNvPr id="295" name="テキスト ボックス 294"/>
        <xdr:cNvSpPr txBox="1"/>
      </xdr:nvSpPr>
      <xdr:spPr>
        <a:xfrm>
          <a:off x="9450017" y="616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139471</xdr:rowOff>
    </xdr:to>
    <xdr:cxnSp macro="">
      <xdr:nvCxnSpPr>
        <xdr:cNvPr id="296" name="直線コネクタ 295"/>
        <xdr:cNvCxnSpPr/>
      </xdr:nvCxnSpPr>
      <xdr:spPr>
        <a:xfrm flipV="1">
          <a:off x="7861300" y="66541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164109</xdr:rowOff>
    </xdr:from>
    <xdr:to>
      <xdr:col>46</xdr:col>
      <xdr:colOff>38100</xdr:colOff>
      <xdr:row>37</xdr:row>
      <xdr:rowOff>94259</xdr:rowOff>
    </xdr:to>
    <xdr:sp macro="" textlink="">
      <xdr:nvSpPr>
        <xdr:cNvPr id="297" name="フローチャート: 判断 296"/>
        <xdr:cNvSpPr/>
      </xdr:nvSpPr>
      <xdr:spPr>
        <a:xfrm>
          <a:off x="8699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110786</xdr:rowOff>
    </xdr:from>
    <xdr:ext cx="469744" cy="259045"/>
    <xdr:sp macro="" textlink="">
      <xdr:nvSpPr>
        <xdr:cNvPr id="298" name="テキスト ボックス 297"/>
        <xdr:cNvSpPr txBox="1"/>
      </xdr:nvSpPr>
      <xdr:spPr>
        <a:xfrm>
          <a:off x="8515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20371</xdr:rowOff>
    </xdr:from>
    <xdr:to>
      <xdr:col>41</xdr:col>
      <xdr:colOff>50800</xdr:colOff>
      <xdr:row>38</xdr:row>
      <xdr:rowOff>139471</xdr:rowOff>
    </xdr:to>
    <xdr:cxnSp macro="">
      <xdr:nvCxnSpPr>
        <xdr:cNvPr id="299" name="直線コネクタ 298"/>
        <xdr:cNvCxnSpPr/>
      </xdr:nvCxnSpPr>
      <xdr:spPr>
        <a:xfrm>
          <a:off x="6972300" y="5506771"/>
          <a:ext cx="889000" cy="11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7975</xdr:rowOff>
    </xdr:from>
    <xdr:to>
      <xdr:col>41</xdr:col>
      <xdr:colOff>101600</xdr:colOff>
      <xdr:row>37</xdr:row>
      <xdr:rowOff>109575</xdr:rowOff>
    </xdr:to>
    <xdr:sp macro="" textlink="">
      <xdr:nvSpPr>
        <xdr:cNvPr id="300" name="フローチャート: 判断 299"/>
        <xdr:cNvSpPr/>
      </xdr:nvSpPr>
      <xdr:spPr>
        <a:xfrm>
          <a:off x="7810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126102</xdr:rowOff>
    </xdr:from>
    <xdr:ext cx="469744" cy="259045"/>
    <xdr:sp macro="" textlink="">
      <xdr:nvSpPr>
        <xdr:cNvPr id="301" name="テキスト ボックス 300"/>
        <xdr:cNvSpPr txBox="1"/>
      </xdr:nvSpPr>
      <xdr:spPr>
        <a:xfrm>
          <a:off x="7626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89586</xdr:rowOff>
    </xdr:from>
    <xdr:to>
      <xdr:col>36</xdr:col>
      <xdr:colOff>165100</xdr:colOff>
      <xdr:row>35</xdr:row>
      <xdr:rowOff>19736</xdr:rowOff>
    </xdr:to>
    <xdr:sp macro="" textlink="">
      <xdr:nvSpPr>
        <xdr:cNvPr id="302" name="フローチャート: 判断 301"/>
        <xdr:cNvSpPr/>
      </xdr:nvSpPr>
      <xdr:spPr>
        <a:xfrm>
          <a:off x="6921500" y="591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10863</xdr:rowOff>
    </xdr:from>
    <xdr:ext cx="469744" cy="259045"/>
    <xdr:sp macro="" textlink="">
      <xdr:nvSpPr>
        <xdr:cNvPr id="303" name="テキスト ボックス 302"/>
        <xdr:cNvSpPr txBox="1"/>
      </xdr:nvSpPr>
      <xdr:spPr>
        <a:xfrm>
          <a:off x="6737428" y="601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9" name="楕円 308"/>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10"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11" name="楕円 310"/>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9491</xdr:rowOff>
    </xdr:from>
    <xdr:ext cx="249299" cy="259045"/>
    <xdr:sp macro="" textlink="">
      <xdr:nvSpPr>
        <xdr:cNvPr id="312" name="テキスト ボックス 311"/>
        <xdr:cNvSpPr txBox="1"/>
      </xdr:nvSpPr>
      <xdr:spPr>
        <a:xfrm>
          <a:off x="9514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13" name="楕円 312"/>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4" name="テキスト ボックス 313"/>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5" name="楕円 314"/>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6" name="テキスト ボックス 315"/>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141021</xdr:rowOff>
    </xdr:from>
    <xdr:to>
      <xdr:col>36</xdr:col>
      <xdr:colOff>165100</xdr:colOff>
      <xdr:row>32</xdr:row>
      <xdr:rowOff>71171</xdr:rowOff>
    </xdr:to>
    <xdr:sp macro="" textlink="">
      <xdr:nvSpPr>
        <xdr:cNvPr id="317" name="楕円 316"/>
        <xdr:cNvSpPr/>
      </xdr:nvSpPr>
      <xdr:spPr>
        <a:xfrm>
          <a:off x="6921500" y="545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87698</xdr:rowOff>
    </xdr:from>
    <xdr:ext cx="469744" cy="259045"/>
    <xdr:sp macro="" textlink="">
      <xdr:nvSpPr>
        <xdr:cNvPr id="318" name="テキスト ボックス 317"/>
        <xdr:cNvSpPr txBox="1"/>
      </xdr:nvSpPr>
      <xdr:spPr>
        <a:xfrm>
          <a:off x="6737428" y="523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4" name="直線コネクタ 343"/>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5"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6" name="直線コネクタ 345"/>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7"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48" name="直線コネクタ 347"/>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8589</xdr:rowOff>
    </xdr:from>
    <xdr:to>
      <xdr:col>55</xdr:col>
      <xdr:colOff>0</xdr:colOff>
      <xdr:row>59</xdr:row>
      <xdr:rowOff>13364</xdr:rowOff>
    </xdr:to>
    <xdr:cxnSp macro="">
      <xdr:nvCxnSpPr>
        <xdr:cNvPr id="349" name="直線コネクタ 348"/>
        <xdr:cNvCxnSpPr/>
      </xdr:nvCxnSpPr>
      <xdr:spPr>
        <a:xfrm flipV="1">
          <a:off x="9639300" y="10124139"/>
          <a:ext cx="8382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0"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1" name="フローチャート: 判断 350"/>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6210</xdr:rowOff>
    </xdr:from>
    <xdr:to>
      <xdr:col>50</xdr:col>
      <xdr:colOff>114300</xdr:colOff>
      <xdr:row>59</xdr:row>
      <xdr:rowOff>13364</xdr:rowOff>
    </xdr:to>
    <xdr:cxnSp macro="">
      <xdr:nvCxnSpPr>
        <xdr:cNvPr id="352" name="直線コネクタ 351"/>
        <xdr:cNvCxnSpPr/>
      </xdr:nvCxnSpPr>
      <xdr:spPr>
        <a:xfrm>
          <a:off x="8750300" y="10121760"/>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3" name="フローチャート: 判断 352"/>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4" name="テキスト ボックス 353"/>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171103</xdr:rowOff>
    </xdr:from>
    <xdr:to>
      <xdr:col>45</xdr:col>
      <xdr:colOff>177800</xdr:colOff>
      <xdr:row>59</xdr:row>
      <xdr:rowOff>6210</xdr:rowOff>
    </xdr:to>
    <xdr:cxnSp macro="">
      <xdr:nvCxnSpPr>
        <xdr:cNvPr id="355" name="直線コネクタ 354"/>
        <xdr:cNvCxnSpPr/>
      </xdr:nvCxnSpPr>
      <xdr:spPr>
        <a:xfrm>
          <a:off x="7861300" y="10115203"/>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6" name="フローチャート: 判断 355"/>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7" name="テキスト ボックス 356"/>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159321</xdr:rowOff>
    </xdr:from>
    <xdr:to>
      <xdr:col>41</xdr:col>
      <xdr:colOff>50800</xdr:colOff>
      <xdr:row>58</xdr:row>
      <xdr:rowOff>171103</xdr:rowOff>
    </xdr:to>
    <xdr:cxnSp macro="">
      <xdr:nvCxnSpPr>
        <xdr:cNvPr id="358" name="直線コネクタ 357"/>
        <xdr:cNvCxnSpPr/>
      </xdr:nvCxnSpPr>
      <xdr:spPr>
        <a:xfrm>
          <a:off x="6972300" y="10103421"/>
          <a:ext cx="8890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59" name="フローチャート: 判断 358"/>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0" name="テキスト ボックス 359"/>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1" name="フローチャート: 判断 360"/>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2" name="テキスト ボックス 361"/>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129239</xdr:rowOff>
    </xdr:from>
    <xdr:to>
      <xdr:col>55</xdr:col>
      <xdr:colOff>50800</xdr:colOff>
      <xdr:row>59</xdr:row>
      <xdr:rowOff>59389</xdr:rowOff>
    </xdr:to>
    <xdr:sp macro="" textlink="">
      <xdr:nvSpPr>
        <xdr:cNvPr id="368" name="楕円 367"/>
        <xdr:cNvSpPr/>
      </xdr:nvSpPr>
      <xdr:spPr>
        <a:xfrm>
          <a:off x="10426700" y="100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69" name="農林水産業費該当値テキスト"/>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134014</xdr:rowOff>
    </xdr:from>
    <xdr:to>
      <xdr:col>50</xdr:col>
      <xdr:colOff>165100</xdr:colOff>
      <xdr:row>59</xdr:row>
      <xdr:rowOff>64164</xdr:rowOff>
    </xdr:to>
    <xdr:sp macro="" textlink="">
      <xdr:nvSpPr>
        <xdr:cNvPr id="370" name="楕円 369"/>
        <xdr:cNvSpPr/>
      </xdr:nvSpPr>
      <xdr:spPr>
        <a:xfrm>
          <a:off x="9588500" y="100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55291</xdr:rowOff>
    </xdr:from>
    <xdr:ext cx="534377" cy="259045"/>
    <xdr:sp macro="" textlink="">
      <xdr:nvSpPr>
        <xdr:cNvPr id="371" name="テキスト ボックス 370"/>
        <xdr:cNvSpPr txBox="1"/>
      </xdr:nvSpPr>
      <xdr:spPr>
        <a:xfrm>
          <a:off x="9372111" y="101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126860</xdr:rowOff>
    </xdr:from>
    <xdr:to>
      <xdr:col>46</xdr:col>
      <xdr:colOff>38100</xdr:colOff>
      <xdr:row>59</xdr:row>
      <xdr:rowOff>57010</xdr:rowOff>
    </xdr:to>
    <xdr:sp macro="" textlink="">
      <xdr:nvSpPr>
        <xdr:cNvPr id="372" name="楕円 371"/>
        <xdr:cNvSpPr/>
      </xdr:nvSpPr>
      <xdr:spPr>
        <a:xfrm>
          <a:off x="8699500" y="100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48137</xdr:rowOff>
    </xdr:from>
    <xdr:ext cx="534377" cy="259045"/>
    <xdr:sp macro="" textlink="">
      <xdr:nvSpPr>
        <xdr:cNvPr id="373" name="テキスト ボックス 372"/>
        <xdr:cNvSpPr txBox="1"/>
      </xdr:nvSpPr>
      <xdr:spPr>
        <a:xfrm>
          <a:off x="8483111" y="101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120303</xdr:rowOff>
    </xdr:from>
    <xdr:to>
      <xdr:col>41</xdr:col>
      <xdr:colOff>101600</xdr:colOff>
      <xdr:row>59</xdr:row>
      <xdr:rowOff>50453</xdr:rowOff>
    </xdr:to>
    <xdr:sp macro="" textlink="">
      <xdr:nvSpPr>
        <xdr:cNvPr id="374" name="楕円 373"/>
        <xdr:cNvSpPr/>
      </xdr:nvSpPr>
      <xdr:spPr>
        <a:xfrm>
          <a:off x="7810500" y="100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41580</xdr:rowOff>
    </xdr:from>
    <xdr:ext cx="534377" cy="259045"/>
    <xdr:sp macro="" textlink="">
      <xdr:nvSpPr>
        <xdr:cNvPr id="375" name="テキスト ボックス 374"/>
        <xdr:cNvSpPr txBox="1"/>
      </xdr:nvSpPr>
      <xdr:spPr>
        <a:xfrm>
          <a:off x="7594111" y="1015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108521</xdr:rowOff>
    </xdr:from>
    <xdr:to>
      <xdr:col>36</xdr:col>
      <xdr:colOff>165100</xdr:colOff>
      <xdr:row>59</xdr:row>
      <xdr:rowOff>38671</xdr:rowOff>
    </xdr:to>
    <xdr:sp macro="" textlink="">
      <xdr:nvSpPr>
        <xdr:cNvPr id="376" name="楕円 375"/>
        <xdr:cNvSpPr/>
      </xdr:nvSpPr>
      <xdr:spPr>
        <a:xfrm>
          <a:off x="6921500" y="100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29798</xdr:rowOff>
    </xdr:from>
    <xdr:ext cx="534377" cy="259045"/>
    <xdr:sp macro="" textlink="">
      <xdr:nvSpPr>
        <xdr:cNvPr id="377" name="テキスト ボックス 376"/>
        <xdr:cNvSpPr txBox="1"/>
      </xdr:nvSpPr>
      <xdr:spPr>
        <a:xfrm>
          <a:off x="6705111" y="101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1" name="直線コネクタ 400"/>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2"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3" name="直線コネクタ 402"/>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4"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5" name="直線コネクタ 404"/>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22428</xdr:rowOff>
    </xdr:from>
    <xdr:to>
      <xdr:col>55</xdr:col>
      <xdr:colOff>0</xdr:colOff>
      <xdr:row>77</xdr:row>
      <xdr:rowOff>48546</xdr:rowOff>
    </xdr:to>
    <xdr:cxnSp macro="">
      <xdr:nvCxnSpPr>
        <xdr:cNvPr id="406" name="直線コネクタ 405"/>
        <xdr:cNvCxnSpPr/>
      </xdr:nvCxnSpPr>
      <xdr:spPr>
        <a:xfrm>
          <a:off x="9639300" y="13224078"/>
          <a:ext cx="8382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7"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08" name="フローチャート: 判断 407"/>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22428</xdr:rowOff>
    </xdr:from>
    <xdr:to>
      <xdr:col>50</xdr:col>
      <xdr:colOff>114300</xdr:colOff>
      <xdr:row>77</xdr:row>
      <xdr:rowOff>42011</xdr:rowOff>
    </xdr:to>
    <xdr:cxnSp macro="">
      <xdr:nvCxnSpPr>
        <xdr:cNvPr id="409" name="直線コネクタ 408"/>
        <xdr:cNvCxnSpPr/>
      </xdr:nvCxnSpPr>
      <xdr:spPr>
        <a:xfrm flipV="1">
          <a:off x="8750300" y="1322407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0" name="フローチャート: 判断 409"/>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1" name="テキスト ボックス 410"/>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42011</xdr:rowOff>
    </xdr:from>
    <xdr:to>
      <xdr:col>45</xdr:col>
      <xdr:colOff>177800</xdr:colOff>
      <xdr:row>77</xdr:row>
      <xdr:rowOff>87807</xdr:rowOff>
    </xdr:to>
    <xdr:cxnSp macro="">
      <xdr:nvCxnSpPr>
        <xdr:cNvPr id="412" name="直線コネクタ 411"/>
        <xdr:cNvCxnSpPr/>
      </xdr:nvCxnSpPr>
      <xdr:spPr>
        <a:xfrm flipV="1">
          <a:off x="7861300" y="13243661"/>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3" name="フローチャート: 判断 412"/>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4" name="テキスト ボックス 413"/>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87807</xdr:rowOff>
    </xdr:from>
    <xdr:to>
      <xdr:col>41</xdr:col>
      <xdr:colOff>50800</xdr:colOff>
      <xdr:row>77</xdr:row>
      <xdr:rowOff>115030</xdr:rowOff>
    </xdr:to>
    <xdr:cxnSp macro="">
      <xdr:nvCxnSpPr>
        <xdr:cNvPr id="415" name="直線コネクタ 414"/>
        <xdr:cNvCxnSpPr/>
      </xdr:nvCxnSpPr>
      <xdr:spPr>
        <a:xfrm flipV="1">
          <a:off x="6972300" y="1328945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6" name="フローチャート: 判断 415"/>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137056</xdr:rowOff>
    </xdr:from>
    <xdr:ext cx="534377" cy="259045"/>
    <xdr:sp macro="" textlink="">
      <xdr:nvSpPr>
        <xdr:cNvPr id="417" name="テキスト ボックス 416"/>
        <xdr:cNvSpPr txBox="1"/>
      </xdr:nvSpPr>
      <xdr:spPr>
        <a:xfrm>
          <a:off x="7594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18" name="フローチャート: 判断 417"/>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19" name="テキスト ボックス 418"/>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169196</xdr:rowOff>
    </xdr:from>
    <xdr:to>
      <xdr:col>55</xdr:col>
      <xdr:colOff>50800</xdr:colOff>
      <xdr:row>77</xdr:row>
      <xdr:rowOff>99346</xdr:rowOff>
    </xdr:to>
    <xdr:sp macro="" textlink="">
      <xdr:nvSpPr>
        <xdr:cNvPr id="425" name="楕円 424"/>
        <xdr:cNvSpPr/>
      </xdr:nvSpPr>
      <xdr:spPr>
        <a:xfrm>
          <a:off x="10426700" y="131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147623</xdr:rowOff>
    </xdr:from>
    <xdr:ext cx="534377" cy="259045"/>
    <xdr:sp macro="" textlink="">
      <xdr:nvSpPr>
        <xdr:cNvPr id="426" name="商工費該当値テキスト"/>
        <xdr:cNvSpPr txBox="1"/>
      </xdr:nvSpPr>
      <xdr:spPr>
        <a:xfrm>
          <a:off x="10528300" y="131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143078</xdr:rowOff>
    </xdr:from>
    <xdr:to>
      <xdr:col>50</xdr:col>
      <xdr:colOff>165100</xdr:colOff>
      <xdr:row>77</xdr:row>
      <xdr:rowOff>73228</xdr:rowOff>
    </xdr:to>
    <xdr:sp macro="" textlink="">
      <xdr:nvSpPr>
        <xdr:cNvPr id="427" name="楕円 426"/>
        <xdr:cNvSpPr/>
      </xdr:nvSpPr>
      <xdr:spPr>
        <a:xfrm>
          <a:off x="9588500" y="131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89755</xdr:rowOff>
    </xdr:from>
    <xdr:ext cx="534377" cy="259045"/>
    <xdr:sp macro="" textlink="">
      <xdr:nvSpPr>
        <xdr:cNvPr id="428" name="テキスト ボックス 427"/>
        <xdr:cNvSpPr txBox="1"/>
      </xdr:nvSpPr>
      <xdr:spPr>
        <a:xfrm>
          <a:off x="9372111" y="1294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162661</xdr:rowOff>
    </xdr:from>
    <xdr:to>
      <xdr:col>46</xdr:col>
      <xdr:colOff>38100</xdr:colOff>
      <xdr:row>77</xdr:row>
      <xdr:rowOff>92811</xdr:rowOff>
    </xdr:to>
    <xdr:sp macro="" textlink="">
      <xdr:nvSpPr>
        <xdr:cNvPr id="429" name="楕円 428"/>
        <xdr:cNvSpPr/>
      </xdr:nvSpPr>
      <xdr:spPr>
        <a:xfrm>
          <a:off x="8699500" y="131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83938</xdr:rowOff>
    </xdr:from>
    <xdr:ext cx="534377" cy="259045"/>
    <xdr:sp macro="" textlink="">
      <xdr:nvSpPr>
        <xdr:cNvPr id="430" name="テキスト ボックス 429"/>
        <xdr:cNvSpPr txBox="1"/>
      </xdr:nvSpPr>
      <xdr:spPr>
        <a:xfrm>
          <a:off x="8483111" y="132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37007</xdr:rowOff>
    </xdr:from>
    <xdr:to>
      <xdr:col>41</xdr:col>
      <xdr:colOff>101600</xdr:colOff>
      <xdr:row>77</xdr:row>
      <xdr:rowOff>138607</xdr:rowOff>
    </xdr:to>
    <xdr:sp macro="" textlink="">
      <xdr:nvSpPr>
        <xdr:cNvPr id="431" name="楕円 430"/>
        <xdr:cNvSpPr/>
      </xdr:nvSpPr>
      <xdr:spPr>
        <a:xfrm>
          <a:off x="7810500" y="132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129734</xdr:rowOff>
    </xdr:from>
    <xdr:ext cx="534377" cy="259045"/>
    <xdr:sp macro="" textlink="">
      <xdr:nvSpPr>
        <xdr:cNvPr id="432" name="テキスト ボックス 431"/>
        <xdr:cNvSpPr txBox="1"/>
      </xdr:nvSpPr>
      <xdr:spPr>
        <a:xfrm>
          <a:off x="7594111" y="133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64230</xdr:rowOff>
    </xdr:from>
    <xdr:to>
      <xdr:col>36</xdr:col>
      <xdr:colOff>165100</xdr:colOff>
      <xdr:row>77</xdr:row>
      <xdr:rowOff>165830</xdr:rowOff>
    </xdr:to>
    <xdr:sp macro="" textlink="">
      <xdr:nvSpPr>
        <xdr:cNvPr id="433" name="楕円 432"/>
        <xdr:cNvSpPr/>
      </xdr:nvSpPr>
      <xdr:spPr>
        <a:xfrm>
          <a:off x="6921500" y="132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156957</xdr:rowOff>
    </xdr:from>
    <xdr:ext cx="534377" cy="259045"/>
    <xdr:sp macro="" textlink="">
      <xdr:nvSpPr>
        <xdr:cNvPr id="434" name="テキスト ボックス 433"/>
        <xdr:cNvSpPr txBox="1"/>
      </xdr:nvSpPr>
      <xdr:spPr>
        <a:xfrm>
          <a:off x="6705111" y="133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8" name="テキスト ボックス 447"/>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0" name="テキスト ボックス 449"/>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2" name="テキスト ボックス 451"/>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4" name="テキスト ボックス 453"/>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0" name="直線コネクタ 459"/>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1"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2" name="直線コネクタ 461"/>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3"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4" name="直線コネクタ 463"/>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71872</xdr:rowOff>
    </xdr:from>
    <xdr:to>
      <xdr:col>55</xdr:col>
      <xdr:colOff>0</xdr:colOff>
      <xdr:row>99</xdr:row>
      <xdr:rowOff>76417</xdr:rowOff>
    </xdr:to>
    <xdr:cxnSp macro="">
      <xdr:nvCxnSpPr>
        <xdr:cNvPr id="465" name="直線コネクタ 464"/>
        <xdr:cNvCxnSpPr/>
      </xdr:nvCxnSpPr>
      <xdr:spPr>
        <a:xfrm>
          <a:off x="9639300" y="17045422"/>
          <a:ext cx="8382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6"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7" name="フローチャート: 判断 466"/>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70483</xdr:rowOff>
    </xdr:from>
    <xdr:to>
      <xdr:col>50</xdr:col>
      <xdr:colOff>114300</xdr:colOff>
      <xdr:row>99</xdr:row>
      <xdr:rowOff>71872</xdr:rowOff>
    </xdr:to>
    <xdr:cxnSp macro="">
      <xdr:nvCxnSpPr>
        <xdr:cNvPr id="468" name="直線コネクタ 467"/>
        <xdr:cNvCxnSpPr/>
      </xdr:nvCxnSpPr>
      <xdr:spPr>
        <a:xfrm>
          <a:off x="8750300" y="17044033"/>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69" name="フローチャート: 判断 468"/>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0" name="テキスト ボックス 469"/>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70483</xdr:rowOff>
    </xdr:from>
    <xdr:to>
      <xdr:col>45</xdr:col>
      <xdr:colOff>177800</xdr:colOff>
      <xdr:row>99</xdr:row>
      <xdr:rowOff>80594</xdr:rowOff>
    </xdr:to>
    <xdr:cxnSp macro="">
      <xdr:nvCxnSpPr>
        <xdr:cNvPr id="471" name="直線コネクタ 470"/>
        <xdr:cNvCxnSpPr/>
      </xdr:nvCxnSpPr>
      <xdr:spPr>
        <a:xfrm flipV="1">
          <a:off x="7861300" y="17044033"/>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2" name="フローチャート: 判断 471"/>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3" name="テキスト ボックス 472"/>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77318</xdr:rowOff>
    </xdr:from>
    <xdr:to>
      <xdr:col>41</xdr:col>
      <xdr:colOff>50800</xdr:colOff>
      <xdr:row>99</xdr:row>
      <xdr:rowOff>80594</xdr:rowOff>
    </xdr:to>
    <xdr:cxnSp macro="">
      <xdr:nvCxnSpPr>
        <xdr:cNvPr id="474" name="直線コネクタ 473"/>
        <xdr:cNvCxnSpPr/>
      </xdr:nvCxnSpPr>
      <xdr:spPr>
        <a:xfrm>
          <a:off x="6972300" y="1705086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5" name="フローチャート: 判断 474"/>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6" name="テキスト ボックス 475"/>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7" name="フローチャート: 判断 476"/>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78" name="テキスト ボックス 477"/>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25617</xdr:rowOff>
    </xdr:from>
    <xdr:to>
      <xdr:col>55</xdr:col>
      <xdr:colOff>50800</xdr:colOff>
      <xdr:row>99</xdr:row>
      <xdr:rowOff>127217</xdr:rowOff>
    </xdr:to>
    <xdr:sp macro="" textlink="">
      <xdr:nvSpPr>
        <xdr:cNvPr id="484" name="楕円 483"/>
        <xdr:cNvSpPr/>
      </xdr:nvSpPr>
      <xdr:spPr>
        <a:xfrm>
          <a:off x="10426700" y="16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5"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21072</xdr:rowOff>
    </xdr:from>
    <xdr:to>
      <xdr:col>50</xdr:col>
      <xdr:colOff>165100</xdr:colOff>
      <xdr:row>99</xdr:row>
      <xdr:rowOff>122672</xdr:rowOff>
    </xdr:to>
    <xdr:sp macro="" textlink="">
      <xdr:nvSpPr>
        <xdr:cNvPr id="486" name="楕円 485"/>
        <xdr:cNvSpPr/>
      </xdr:nvSpPr>
      <xdr:spPr>
        <a:xfrm>
          <a:off x="9588500" y="169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113799</xdr:rowOff>
    </xdr:from>
    <xdr:ext cx="534377" cy="259045"/>
    <xdr:sp macro="" textlink="">
      <xdr:nvSpPr>
        <xdr:cNvPr id="487" name="テキスト ボックス 486"/>
        <xdr:cNvSpPr txBox="1"/>
      </xdr:nvSpPr>
      <xdr:spPr>
        <a:xfrm>
          <a:off x="9372111" y="170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19683</xdr:rowOff>
    </xdr:from>
    <xdr:to>
      <xdr:col>46</xdr:col>
      <xdr:colOff>38100</xdr:colOff>
      <xdr:row>99</xdr:row>
      <xdr:rowOff>121283</xdr:rowOff>
    </xdr:to>
    <xdr:sp macro="" textlink="">
      <xdr:nvSpPr>
        <xdr:cNvPr id="488" name="楕円 487"/>
        <xdr:cNvSpPr/>
      </xdr:nvSpPr>
      <xdr:spPr>
        <a:xfrm>
          <a:off x="8699500" y="169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112410</xdr:rowOff>
    </xdr:from>
    <xdr:ext cx="534377" cy="259045"/>
    <xdr:sp macro="" textlink="">
      <xdr:nvSpPr>
        <xdr:cNvPr id="489" name="テキスト ボックス 488"/>
        <xdr:cNvSpPr txBox="1"/>
      </xdr:nvSpPr>
      <xdr:spPr>
        <a:xfrm>
          <a:off x="8483111" y="170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29794</xdr:rowOff>
    </xdr:from>
    <xdr:to>
      <xdr:col>41</xdr:col>
      <xdr:colOff>101600</xdr:colOff>
      <xdr:row>99</xdr:row>
      <xdr:rowOff>131394</xdr:rowOff>
    </xdr:to>
    <xdr:sp macro="" textlink="">
      <xdr:nvSpPr>
        <xdr:cNvPr id="490" name="楕円 489"/>
        <xdr:cNvSpPr/>
      </xdr:nvSpPr>
      <xdr:spPr>
        <a:xfrm>
          <a:off x="7810500" y="1700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122521</xdr:rowOff>
    </xdr:from>
    <xdr:ext cx="534377" cy="259045"/>
    <xdr:sp macro="" textlink="">
      <xdr:nvSpPr>
        <xdr:cNvPr id="491" name="テキスト ボックス 490"/>
        <xdr:cNvSpPr txBox="1"/>
      </xdr:nvSpPr>
      <xdr:spPr>
        <a:xfrm>
          <a:off x="7594111" y="170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26518</xdr:rowOff>
    </xdr:from>
    <xdr:to>
      <xdr:col>36</xdr:col>
      <xdr:colOff>165100</xdr:colOff>
      <xdr:row>99</xdr:row>
      <xdr:rowOff>128118</xdr:rowOff>
    </xdr:to>
    <xdr:sp macro="" textlink="">
      <xdr:nvSpPr>
        <xdr:cNvPr id="492" name="楕円 491"/>
        <xdr:cNvSpPr/>
      </xdr:nvSpPr>
      <xdr:spPr>
        <a:xfrm>
          <a:off x="6921500" y="170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119245</xdr:rowOff>
    </xdr:from>
    <xdr:ext cx="534377" cy="259045"/>
    <xdr:sp macro="" textlink="">
      <xdr:nvSpPr>
        <xdr:cNvPr id="493" name="テキスト ボックス 492"/>
        <xdr:cNvSpPr txBox="1"/>
      </xdr:nvSpPr>
      <xdr:spPr>
        <a:xfrm>
          <a:off x="6705111" y="170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19" name="直線コネクタ 518"/>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0"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1" name="直線コネクタ 520"/>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2"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3" name="直線コネクタ 522"/>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55369</xdr:rowOff>
    </xdr:from>
    <xdr:to>
      <xdr:col>85</xdr:col>
      <xdr:colOff>127000</xdr:colOff>
      <xdr:row>38</xdr:row>
      <xdr:rowOff>72470</xdr:rowOff>
    </xdr:to>
    <xdr:cxnSp macro="">
      <xdr:nvCxnSpPr>
        <xdr:cNvPr id="524" name="直線コネクタ 523"/>
        <xdr:cNvCxnSpPr/>
      </xdr:nvCxnSpPr>
      <xdr:spPr>
        <a:xfrm flipV="1">
          <a:off x="15481300" y="6570469"/>
          <a:ext cx="838200" cy="1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5"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6" name="フローチャート: 判断 525"/>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71044</xdr:rowOff>
    </xdr:from>
    <xdr:to>
      <xdr:col>81</xdr:col>
      <xdr:colOff>50800</xdr:colOff>
      <xdr:row>38</xdr:row>
      <xdr:rowOff>72470</xdr:rowOff>
    </xdr:to>
    <xdr:cxnSp macro="">
      <xdr:nvCxnSpPr>
        <xdr:cNvPr id="527" name="直線コネクタ 526"/>
        <xdr:cNvCxnSpPr/>
      </xdr:nvCxnSpPr>
      <xdr:spPr>
        <a:xfrm>
          <a:off x="14592300" y="6586144"/>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28" name="フローチャート: 判断 527"/>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29" name="テキスト ボックス 528"/>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71044</xdr:rowOff>
    </xdr:from>
    <xdr:to>
      <xdr:col>76</xdr:col>
      <xdr:colOff>114300</xdr:colOff>
      <xdr:row>38</xdr:row>
      <xdr:rowOff>87699</xdr:rowOff>
    </xdr:to>
    <xdr:cxnSp macro="">
      <xdr:nvCxnSpPr>
        <xdr:cNvPr id="530" name="直線コネクタ 529"/>
        <xdr:cNvCxnSpPr/>
      </xdr:nvCxnSpPr>
      <xdr:spPr>
        <a:xfrm flipV="1">
          <a:off x="13703300" y="658614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1" name="フローチャート: 判断 530"/>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2" name="テキスト ボックス 531"/>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74212</xdr:rowOff>
    </xdr:from>
    <xdr:to>
      <xdr:col>71</xdr:col>
      <xdr:colOff>177800</xdr:colOff>
      <xdr:row>38</xdr:row>
      <xdr:rowOff>87699</xdr:rowOff>
    </xdr:to>
    <xdr:cxnSp macro="">
      <xdr:nvCxnSpPr>
        <xdr:cNvPr id="533" name="直線コネクタ 532"/>
        <xdr:cNvCxnSpPr/>
      </xdr:nvCxnSpPr>
      <xdr:spPr>
        <a:xfrm>
          <a:off x="12814300" y="6589312"/>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4" name="フローチャート: 判断 533"/>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5" name="テキスト ボックス 534"/>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6" name="フローチャート: 判断 535"/>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94893</xdr:rowOff>
    </xdr:from>
    <xdr:ext cx="534377" cy="259045"/>
    <xdr:sp macro="" textlink="">
      <xdr:nvSpPr>
        <xdr:cNvPr id="537" name="テキスト ボックス 536"/>
        <xdr:cNvSpPr txBox="1"/>
      </xdr:nvSpPr>
      <xdr:spPr>
        <a:xfrm>
          <a:off x="12547111" y="60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4569</xdr:rowOff>
    </xdr:from>
    <xdr:to>
      <xdr:col>85</xdr:col>
      <xdr:colOff>177800</xdr:colOff>
      <xdr:row>38</xdr:row>
      <xdr:rowOff>106169</xdr:rowOff>
    </xdr:to>
    <xdr:sp macro="" textlink="">
      <xdr:nvSpPr>
        <xdr:cNvPr id="543" name="楕円 542"/>
        <xdr:cNvSpPr/>
      </xdr:nvSpPr>
      <xdr:spPr>
        <a:xfrm>
          <a:off x="16268700" y="65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90945</xdr:rowOff>
    </xdr:from>
    <xdr:ext cx="534377" cy="259045"/>
    <xdr:sp macro="" textlink="">
      <xdr:nvSpPr>
        <xdr:cNvPr id="544" name="消防費該当値テキスト"/>
        <xdr:cNvSpPr txBox="1"/>
      </xdr:nvSpPr>
      <xdr:spPr>
        <a:xfrm>
          <a:off x="16370300" y="643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21670</xdr:rowOff>
    </xdr:from>
    <xdr:to>
      <xdr:col>81</xdr:col>
      <xdr:colOff>101600</xdr:colOff>
      <xdr:row>38</xdr:row>
      <xdr:rowOff>123270</xdr:rowOff>
    </xdr:to>
    <xdr:sp macro="" textlink="">
      <xdr:nvSpPr>
        <xdr:cNvPr id="545" name="楕円 544"/>
        <xdr:cNvSpPr/>
      </xdr:nvSpPr>
      <xdr:spPr>
        <a:xfrm>
          <a:off x="15430500" y="65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114397</xdr:rowOff>
    </xdr:from>
    <xdr:ext cx="534377" cy="259045"/>
    <xdr:sp macro="" textlink="">
      <xdr:nvSpPr>
        <xdr:cNvPr id="546" name="テキスト ボックス 545"/>
        <xdr:cNvSpPr txBox="1"/>
      </xdr:nvSpPr>
      <xdr:spPr>
        <a:xfrm>
          <a:off x="15214111" y="662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20244</xdr:rowOff>
    </xdr:from>
    <xdr:to>
      <xdr:col>76</xdr:col>
      <xdr:colOff>165100</xdr:colOff>
      <xdr:row>38</xdr:row>
      <xdr:rowOff>121844</xdr:rowOff>
    </xdr:to>
    <xdr:sp macro="" textlink="">
      <xdr:nvSpPr>
        <xdr:cNvPr id="547" name="楕円 546"/>
        <xdr:cNvSpPr/>
      </xdr:nvSpPr>
      <xdr:spPr>
        <a:xfrm>
          <a:off x="14541500" y="65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112971</xdr:rowOff>
    </xdr:from>
    <xdr:ext cx="534377" cy="259045"/>
    <xdr:sp macro="" textlink="">
      <xdr:nvSpPr>
        <xdr:cNvPr id="548" name="テキスト ボックス 547"/>
        <xdr:cNvSpPr txBox="1"/>
      </xdr:nvSpPr>
      <xdr:spPr>
        <a:xfrm>
          <a:off x="14325111" y="66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36899</xdr:rowOff>
    </xdr:from>
    <xdr:to>
      <xdr:col>72</xdr:col>
      <xdr:colOff>38100</xdr:colOff>
      <xdr:row>38</xdr:row>
      <xdr:rowOff>138499</xdr:rowOff>
    </xdr:to>
    <xdr:sp macro="" textlink="">
      <xdr:nvSpPr>
        <xdr:cNvPr id="549" name="楕円 548"/>
        <xdr:cNvSpPr/>
      </xdr:nvSpPr>
      <xdr:spPr>
        <a:xfrm>
          <a:off x="13652500" y="65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129626</xdr:rowOff>
    </xdr:from>
    <xdr:ext cx="534377" cy="259045"/>
    <xdr:sp macro="" textlink="">
      <xdr:nvSpPr>
        <xdr:cNvPr id="550" name="テキスト ボックス 549"/>
        <xdr:cNvSpPr txBox="1"/>
      </xdr:nvSpPr>
      <xdr:spPr>
        <a:xfrm>
          <a:off x="13436111" y="66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23412</xdr:rowOff>
    </xdr:from>
    <xdr:to>
      <xdr:col>67</xdr:col>
      <xdr:colOff>101600</xdr:colOff>
      <xdr:row>38</xdr:row>
      <xdr:rowOff>125012</xdr:rowOff>
    </xdr:to>
    <xdr:sp macro="" textlink="">
      <xdr:nvSpPr>
        <xdr:cNvPr id="551" name="楕円 550"/>
        <xdr:cNvSpPr/>
      </xdr:nvSpPr>
      <xdr:spPr>
        <a:xfrm>
          <a:off x="12763500" y="65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116139</xdr:rowOff>
    </xdr:from>
    <xdr:ext cx="534377" cy="259045"/>
    <xdr:sp macro="" textlink="">
      <xdr:nvSpPr>
        <xdr:cNvPr id="552" name="テキスト ボックス 551"/>
        <xdr:cNvSpPr txBox="1"/>
      </xdr:nvSpPr>
      <xdr:spPr>
        <a:xfrm>
          <a:off x="12547111" y="66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4" name="直線コネクタ 573"/>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5"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6" name="直線コネクタ 575"/>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7"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78" name="直線コネクタ 577"/>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163255</xdr:rowOff>
    </xdr:from>
    <xdr:to>
      <xdr:col>85</xdr:col>
      <xdr:colOff>127000</xdr:colOff>
      <xdr:row>57</xdr:row>
      <xdr:rowOff>19429</xdr:rowOff>
    </xdr:to>
    <xdr:cxnSp macro="">
      <xdr:nvCxnSpPr>
        <xdr:cNvPr id="579" name="直線コネクタ 578"/>
        <xdr:cNvCxnSpPr/>
      </xdr:nvCxnSpPr>
      <xdr:spPr>
        <a:xfrm flipV="1">
          <a:off x="15481300" y="9764455"/>
          <a:ext cx="8382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0"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1" name="フローチャート: 判断 580"/>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146348</xdr:rowOff>
    </xdr:from>
    <xdr:to>
      <xdr:col>81</xdr:col>
      <xdr:colOff>50800</xdr:colOff>
      <xdr:row>57</xdr:row>
      <xdr:rowOff>19429</xdr:rowOff>
    </xdr:to>
    <xdr:cxnSp macro="">
      <xdr:nvCxnSpPr>
        <xdr:cNvPr id="582" name="直線コネクタ 581"/>
        <xdr:cNvCxnSpPr/>
      </xdr:nvCxnSpPr>
      <xdr:spPr>
        <a:xfrm>
          <a:off x="14592300" y="9747548"/>
          <a:ext cx="8890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3" name="フローチャート: 判断 582"/>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4" name="テキスト ボックス 583"/>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105287</xdr:rowOff>
    </xdr:from>
    <xdr:to>
      <xdr:col>76</xdr:col>
      <xdr:colOff>114300</xdr:colOff>
      <xdr:row>56</xdr:row>
      <xdr:rowOff>146348</xdr:rowOff>
    </xdr:to>
    <xdr:cxnSp macro="">
      <xdr:nvCxnSpPr>
        <xdr:cNvPr id="585" name="直線コネクタ 584"/>
        <xdr:cNvCxnSpPr/>
      </xdr:nvCxnSpPr>
      <xdr:spPr>
        <a:xfrm>
          <a:off x="13703300" y="9706487"/>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6" name="フローチャート: 判断 585"/>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125179</xdr:rowOff>
    </xdr:from>
    <xdr:ext cx="534377" cy="259045"/>
    <xdr:sp macro="" textlink="">
      <xdr:nvSpPr>
        <xdr:cNvPr id="587" name="テキスト ボックス 586"/>
        <xdr:cNvSpPr txBox="1"/>
      </xdr:nvSpPr>
      <xdr:spPr>
        <a:xfrm>
          <a:off x="14325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71289</xdr:rowOff>
    </xdr:from>
    <xdr:to>
      <xdr:col>71</xdr:col>
      <xdr:colOff>177800</xdr:colOff>
      <xdr:row>56</xdr:row>
      <xdr:rowOff>105287</xdr:rowOff>
    </xdr:to>
    <xdr:cxnSp macro="">
      <xdr:nvCxnSpPr>
        <xdr:cNvPr id="588" name="直線コネクタ 587"/>
        <xdr:cNvCxnSpPr/>
      </xdr:nvCxnSpPr>
      <xdr:spPr>
        <a:xfrm>
          <a:off x="12814300" y="8986689"/>
          <a:ext cx="889000" cy="7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89" name="フローチャート: 判断 588"/>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122400</xdr:rowOff>
    </xdr:from>
    <xdr:ext cx="534377" cy="259045"/>
    <xdr:sp macro="" textlink="">
      <xdr:nvSpPr>
        <xdr:cNvPr id="590" name="テキスト ボックス 589"/>
        <xdr:cNvSpPr txBox="1"/>
      </xdr:nvSpPr>
      <xdr:spPr>
        <a:xfrm>
          <a:off x="13436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1" name="フローチャート: 判断 590"/>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80695</xdr:rowOff>
    </xdr:from>
    <xdr:ext cx="534377" cy="259045"/>
    <xdr:sp macro="" textlink="">
      <xdr:nvSpPr>
        <xdr:cNvPr id="592" name="テキスト ボックス 591"/>
        <xdr:cNvSpPr txBox="1"/>
      </xdr:nvSpPr>
      <xdr:spPr>
        <a:xfrm>
          <a:off x="12547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112455</xdr:rowOff>
    </xdr:from>
    <xdr:to>
      <xdr:col>85</xdr:col>
      <xdr:colOff>177800</xdr:colOff>
      <xdr:row>57</xdr:row>
      <xdr:rowOff>42605</xdr:rowOff>
    </xdr:to>
    <xdr:sp macro="" textlink="">
      <xdr:nvSpPr>
        <xdr:cNvPr id="598" name="楕円 597"/>
        <xdr:cNvSpPr/>
      </xdr:nvSpPr>
      <xdr:spPr>
        <a:xfrm>
          <a:off x="16268700" y="97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90882</xdr:rowOff>
    </xdr:from>
    <xdr:ext cx="534377" cy="259045"/>
    <xdr:sp macro="" textlink="">
      <xdr:nvSpPr>
        <xdr:cNvPr id="599" name="教育費該当値テキスト"/>
        <xdr:cNvSpPr txBox="1"/>
      </xdr:nvSpPr>
      <xdr:spPr>
        <a:xfrm>
          <a:off x="16370300" y="96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140079</xdr:rowOff>
    </xdr:from>
    <xdr:to>
      <xdr:col>81</xdr:col>
      <xdr:colOff>101600</xdr:colOff>
      <xdr:row>57</xdr:row>
      <xdr:rowOff>70229</xdr:rowOff>
    </xdr:to>
    <xdr:sp macro="" textlink="">
      <xdr:nvSpPr>
        <xdr:cNvPr id="600" name="楕円 599"/>
        <xdr:cNvSpPr/>
      </xdr:nvSpPr>
      <xdr:spPr>
        <a:xfrm>
          <a:off x="15430500" y="97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61356</xdr:rowOff>
    </xdr:from>
    <xdr:ext cx="534377" cy="259045"/>
    <xdr:sp macro="" textlink="">
      <xdr:nvSpPr>
        <xdr:cNvPr id="601" name="テキスト ボックス 600"/>
        <xdr:cNvSpPr txBox="1"/>
      </xdr:nvSpPr>
      <xdr:spPr>
        <a:xfrm>
          <a:off x="15214111" y="983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95548</xdr:rowOff>
    </xdr:from>
    <xdr:to>
      <xdr:col>76</xdr:col>
      <xdr:colOff>165100</xdr:colOff>
      <xdr:row>57</xdr:row>
      <xdr:rowOff>25698</xdr:rowOff>
    </xdr:to>
    <xdr:sp macro="" textlink="">
      <xdr:nvSpPr>
        <xdr:cNvPr id="602" name="楕円 601"/>
        <xdr:cNvSpPr/>
      </xdr:nvSpPr>
      <xdr:spPr>
        <a:xfrm>
          <a:off x="14541500" y="96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16825</xdr:rowOff>
    </xdr:from>
    <xdr:ext cx="534377" cy="259045"/>
    <xdr:sp macro="" textlink="">
      <xdr:nvSpPr>
        <xdr:cNvPr id="603" name="テキスト ボックス 602"/>
        <xdr:cNvSpPr txBox="1"/>
      </xdr:nvSpPr>
      <xdr:spPr>
        <a:xfrm>
          <a:off x="14325111" y="97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54487</xdr:rowOff>
    </xdr:from>
    <xdr:to>
      <xdr:col>72</xdr:col>
      <xdr:colOff>38100</xdr:colOff>
      <xdr:row>56</xdr:row>
      <xdr:rowOff>156087</xdr:rowOff>
    </xdr:to>
    <xdr:sp macro="" textlink="">
      <xdr:nvSpPr>
        <xdr:cNvPr id="604" name="楕円 603"/>
        <xdr:cNvSpPr/>
      </xdr:nvSpPr>
      <xdr:spPr>
        <a:xfrm>
          <a:off x="13652500" y="96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147214</xdr:rowOff>
    </xdr:from>
    <xdr:ext cx="534377" cy="259045"/>
    <xdr:sp macro="" textlink="">
      <xdr:nvSpPr>
        <xdr:cNvPr id="605" name="テキスト ボックス 604"/>
        <xdr:cNvSpPr txBox="1"/>
      </xdr:nvSpPr>
      <xdr:spPr>
        <a:xfrm>
          <a:off x="13436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20489</xdr:rowOff>
    </xdr:from>
    <xdr:to>
      <xdr:col>67</xdr:col>
      <xdr:colOff>101600</xdr:colOff>
      <xdr:row>52</xdr:row>
      <xdr:rowOff>122089</xdr:rowOff>
    </xdr:to>
    <xdr:sp macro="" textlink="">
      <xdr:nvSpPr>
        <xdr:cNvPr id="606" name="楕円 605"/>
        <xdr:cNvSpPr/>
      </xdr:nvSpPr>
      <xdr:spPr>
        <a:xfrm>
          <a:off x="12763500" y="89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138616</xdr:rowOff>
    </xdr:from>
    <xdr:ext cx="599010" cy="259045"/>
    <xdr:sp macro="" textlink="">
      <xdr:nvSpPr>
        <xdr:cNvPr id="607" name="テキスト ボックス 606"/>
        <xdr:cNvSpPr txBox="1"/>
      </xdr:nvSpPr>
      <xdr:spPr>
        <a:xfrm>
          <a:off x="12514795" y="871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1" name="テキスト ボックス 62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1" name="直線コネクタ 630"/>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2"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4"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5" name="直線コネクタ 634"/>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29356</xdr:rowOff>
    </xdr:from>
    <xdr:to>
      <xdr:col>85</xdr:col>
      <xdr:colOff>127000</xdr:colOff>
      <xdr:row>79</xdr:row>
      <xdr:rowOff>44450</xdr:rowOff>
    </xdr:to>
    <xdr:cxnSp macro="">
      <xdr:nvCxnSpPr>
        <xdr:cNvPr id="636" name="直線コネクタ 635"/>
        <xdr:cNvCxnSpPr/>
      </xdr:nvCxnSpPr>
      <xdr:spPr>
        <a:xfrm>
          <a:off x="15481300" y="13573906"/>
          <a:ext cx="838200" cy="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7"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38" name="フローチャート: 判断 637"/>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29356</xdr:rowOff>
    </xdr:from>
    <xdr:to>
      <xdr:col>81</xdr:col>
      <xdr:colOff>50800</xdr:colOff>
      <xdr:row>79</xdr:row>
      <xdr:rowOff>33120</xdr:rowOff>
    </xdr:to>
    <xdr:cxnSp macro="">
      <xdr:nvCxnSpPr>
        <xdr:cNvPr id="639" name="直線コネクタ 638"/>
        <xdr:cNvCxnSpPr/>
      </xdr:nvCxnSpPr>
      <xdr:spPr>
        <a:xfrm flipV="1">
          <a:off x="14592300" y="13573906"/>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0" name="フローチャート: 判断 639"/>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1" name="テキスト ボックス 640"/>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33120</xdr:rowOff>
    </xdr:from>
    <xdr:to>
      <xdr:col>76</xdr:col>
      <xdr:colOff>114300</xdr:colOff>
      <xdr:row>79</xdr:row>
      <xdr:rowOff>44450</xdr:rowOff>
    </xdr:to>
    <xdr:cxnSp macro="">
      <xdr:nvCxnSpPr>
        <xdr:cNvPr id="642" name="直線コネクタ 641"/>
        <xdr:cNvCxnSpPr/>
      </xdr:nvCxnSpPr>
      <xdr:spPr>
        <a:xfrm flipV="1">
          <a:off x="13703300" y="13577670"/>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3" name="フローチャート: 判断 642"/>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4" name="テキスト ボックス 643"/>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43431</xdr:rowOff>
    </xdr:from>
    <xdr:to>
      <xdr:col>71</xdr:col>
      <xdr:colOff>177800</xdr:colOff>
      <xdr:row>79</xdr:row>
      <xdr:rowOff>44450</xdr:rowOff>
    </xdr:to>
    <xdr:cxnSp macro="">
      <xdr:nvCxnSpPr>
        <xdr:cNvPr id="645" name="直線コネクタ 644"/>
        <xdr:cNvCxnSpPr/>
      </xdr:nvCxnSpPr>
      <xdr:spPr>
        <a:xfrm>
          <a:off x="12814300" y="13587981"/>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6" name="フローチャート: 判断 645"/>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99448</xdr:rowOff>
    </xdr:from>
    <xdr:ext cx="469744" cy="259045"/>
    <xdr:sp macro="" textlink="">
      <xdr:nvSpPr>
        <xdr:cNvPr id="647" name="テキスト ボックス 646"/>
        <xdr:cNvSpPr txBox="1"/>
      </xdr:nvSpPr>
      <xdr:spPr>
        <a:xfrm>
          <a:off x="13468428" y="133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48" name="フローチャート: 判断 647"/>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97514</xdr:rowOff>
    </xdr:from>
    <xdr:ext cx="469744" cy="259045"/>
    <xdr:sp macro="" textlink="">
      <xdr:nvSpPr>
        <xdr:cNvPr id="649" name="テキスト ボックス 648"/>
        <xdr:cNvSpPr txBox="1"/>
      </xdr:nvSpPr>
      <xdr:spPr>
        <a:xfrm>
          <a:off x="12579428" y="1329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6"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150006</xdr:rowOff>
    </xdr:from>
    <xdr:to>
      <xdr:col>81</xdr:col>
      <xdr:colOff>101600</xdr:colOff>
      <xdr:row>79</xdr:row>
      <xdr:rowOff>80156</xdr:rowOff>
    </xdr:to>
    <xdr:sp macro="" textlink="">
      <xdr:nvSpPr>
        <xdr:cNvPr id="657" name="楕円 656"/>
        <xdr:cNvSpPr/>
      </xdr:nvSpPr>
      <xdr:spPr>
        <a:xfrm>
          <a:off x="15430500" y="135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71283</xdr:rowOff>
    </xdr:from>
    <xdr:ext cx="469744" cy="259045"/>
    <xdr:sp macro="" textlink="">
      <xdr:nvSpPr>
        <xdr:cNvPr id="658" name="テキスト ボックス 657"/>
        <xdr:cNvSpPr txBox="1"/>
      </xdr:nvSpPr>
      <xdr:spPr>
        <a:xfrm>
          <a:off x="15246428" y="1361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153770</xdr:rowOff>
    </xdr:from>
    <xdr:to>
      <xdr:col>76</xdr:col>
      <xdr:colOff>165100</xdr:colOff>
      <xdr:row>79</xdr:row>
      <xdr:rowOff>83920</xdr:rowOff>
    </xdr:to>
    <xdr:sp macro="" textlink="">
      <xdr:nvSpPr>
        <xdr:cNvPr id="659" name="楕円 658"/>
        <xdr:cNvSpPr/>
      </xdr:nvSpPr>
      <xdr:spPr>
        <a:xfrm>
          <a:off x="14541500" y="135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75047</xdr:rowOff>
    </xdr:from>
    <xdr:ext cx="469744" cy="259045"/>
    <xdr:sp macro="" textlink="">
      <xdr:nvSpPr>
        <xdr:cNvPr id="660" name="テキスト ボックス 659"/>
        <xdr:cNvSpPr txBox="1"/>
      </xdr:nvSpPr>
      <xdr:spPr>
        <a:xfrm>
          <a:off x="14357428" y="136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164081</xdr:rowOff>
    </xdr:from>
    <xdr:to>
      <xdr:col>67</xdr:col>
      <xdr:colOff>101600</xdr:colOff>
      <xdr:row>79</xdr:row>
      <xdr:rowOff>94231</xdr:rowOff>
    </xdr:to>
    <xdr:sp macro="" textlink="">
      <xdr:nvSpPr>
        <xdr:cNvPr id="663" name="楕円 662"/>
        <xdr:cNvSpPr/>
      </xdr:nvSpPr>
      <xdr:spPr>
        <a:xfrm>
          <a:off x="12763500" y="135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85358</xdr:rowOff>
    </xdr:from>
    <xdr:ext cx="378565" cy="259045"/>
    <xdr:sp macro="" textlink="">
      <xdr:nvSpPr>
        <xdr:cNvPr id="664" name="テキスト ボックス 663"/>
        <xdr:cNvSpPr txBox="1"/>
      </xdr:nvSpPr>
      <xdr:spPr>
        <a:xfrm>
          <a:off x="12625017" y="1362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6" name="直線コネクタ 685"/>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7"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88" name="直線コネクタ 687"/>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89"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0" name="直線コネクタ 689"/>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106274</xdr:rowOff>
    </xdr:from>
    <xdr:to>
      <xdr:col>85</xdr:col>
      <xdr:colOff>127000</xdr:colOff>
      <xdr:row>97</xdr:row>
      <xdr:rowOff>122377</xdr:rowOff>
    </xdr:to>
    <xdr:cxnSp macro="">
      <xdr:nvCxnSpPr>
        <xdr:cNvPr id="691" name="直線コネクタ 690"/>
        <xdr:cNvCxnSpPr/>
      </xdr:nvCxnSpPr>
      <xdr:spPr>
        <a:xfrm flipV="1">
          <a:off x="15481300" y="16736924"/>
          <a:ext cx="8382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2"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3" name="フローチャート: 判断 692"/>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117810</xdr:rowOff>
    </xdr:from>
    <xdr:to>
      <xdr:col>81</xdr:col>
      <xdr:colOff>50800</xdr:colOff>
      <xdr:row>97</xdr:row>
      <xdr:rowOff>122377</xdr:rowOff>
    </xdr:to>
    <xdr:cxnSp macro="">
      <xdr:nvCxnSpPr>
        <xdr:cNvPr id="694" name="直線コネクタ 693"/>
        <xdr:cNvCxnSpPr/>
      </xdr:nvCxnSpPr>
      <xdr:spPr>
        <a:xfrm>
          <a:off x="14592300" y="1674846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5" name="フローチャート: 判断 694"/>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6" name="テキスト ボックス 695"/>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105460</xdr:rowOff>
    </xdr:from>
    <xdr:to>
      <xdr:col>76</xdr:col>
      <xdr:colOff>114300</xdr:colOff>
      <xdr:row>97</xdr:row>
      <xdr:rowOff>117810</xdr:rowOff>
    </xdr:to>
    <xdr:cxnSp macro="">
      <xdr:nvCxnSpPr>
        <xdr:cNvPr id="697" name="直線コネクタ 696"/>
        <xdr:cNvCxnSpPr/>
      </xdr:nvCxnSpPr>
      <xdr:spPr>
        <a:xfrm>
          <a:off x="13703300" y="16736110"/>
          <a:ext cx="8890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8" name="フローチャート: 判断 697"/>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9" name="テキスト ボックス 698"/>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92979</xdr:rowOff>
    </xdr:from>
    <xdr:to>
      <xdr:col>71</xdr:col>
      <xdr:colOff>177800</xdr:colOff>
      <xdr:row>97</xdr:row>
      <xdr:rowOff>105460</xdr:rowOff>
    </xdr:to>
    <xdr:cxnSp macro="">
      <xdr:nvCxnSpPr>
        <xdr:cNvPr id="700" name="直線コネクタ 699"/>
        <xdr:cNvCxnSpPr/>
      </xdr:nvCxnSpPr>
      <xdr:spPr>
        <a:xfrm>
          <a:off x="12814300" y="16723629"/>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1" name="フローチャート: 判断 700"/>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2" name="テキスト ボックス 701"/>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3" name="フローチャート: 判断 702"/>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4" name="テキスト ボックス 703"/>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55474</xdr:rowOff>
    </xdr:from>
    <xdr:to>
      <xdr:col>85</xdr:col>
      <xdr:colOff>177800</xdr:colOff>
      <xdr:row>97</xdr:row>
      <xdr:rowOff>157074</xdr:rowOff>
    </xdr:to>
    <xdr:sp macro="" textlink="">
      <xdr:nvSpPr>
        <xdr:cNvPr id="710" name="楕円 709"/>
        <xdr:cNvSpPr/>
      </xdr:nvSpPr>
      <xdr:spPr>
        <a:xfrm>
          <a:off x="16268700" y="166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33901</xdr:rowOff>
    </xdr:from>
    <xdr:ext cx="534377" cy="259045"/>
    <xdr:sp macro="" textlink="">
      <xdr:nvSpPr>
        <xdr:cNvPr id="711" name="公債費該当値テキスト"/>
        <xdr:cNvSpPr txBox="1"/>
      </xdr:nvSpPr>
      <xdr:spPr>
        <a:xfrm>
          <a:off x="16370300" y="166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71577</xdr:rowOff>
    </xdr:from>
    <xdr:to>
      <xdr:col>81</xdr:col>
      <xdr:colOff>101600</xdr:colOff>
      <xdr:row>98</xdr:row>
      <xdr:rowOff>1727</xdr:rowOff>
    </xdr:to>
    <xdr:sp macro="" textlink="">
      <xdr:nvSpPr>
        <xdr:cNvPr id="712" name="楕円 711"/>
        <xdr:cNvSpPr/>
      </xdr:nvSpPr>
      <xdr:spPr>
        <a:xfrm>
          <a:off x="15430500" y="167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164304</xdr:rowOff>
    </xdr:from>
    <xdr:ext cx="534377" cy="259045"/>
    <xdr:sp macro="" textlink="">
      <xdr:nvSpPr>
        <xdr:cNvPr id="713" name="テキスト ボックス 712"/>
        <xdr:cNvSpPr txBox="1"/>
      </xdr:nvSpPr>
      <xdr:spPr>
        <a:xfrm>
          <a:off x="15214111" y="167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67010</xdr:rowOff>
    </xdr:from>
    <xdr:to>
      <xdr:col>76</xdr:col>
      <xdr:colOff>165100</xdr:colOff>
      <xdr:row>97</xdr:row>
      <xdr:rowOff>168610</xdr:rowOff>
    </xdr:to>
    <xdr:sp macro="" textlink="">
      <xdr:nvSpPr>
        <xdr:cNvPr id="714" name="楕円 713"/>
        <xdr:cNvSpPr/>
      </xdr:nvSpPr>
      <xdr:spPr>
        <a:xfrm>
          <a:off x="14541500" y="166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159737</xdr:rowOff>
    </xdr:from>
    <xdr:ext cx="534377" cy="259045"/>
    <xdr:sp macro="" textlink="">
      <xdr:nvSpPr>
        <xdr:cNvPr id="715" name="テキスト ボックス 714"/>
        <xdr:cNvSpPr txBox="1"/>
      </xdr:nvSpPr>
      <xdr:spPr>
        <a:xfrm>
          <a:off x="14325111" y="167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54660</xdr:rowOff>
    </xdr:from>
    <xdr:to>
      <xdr:col>72</xdr:col>
      <xdr:colOff>38100</xdr:colOff>
      <xdr:row>97</xdr:row>
      <xdr:rowOff>156260</xdr:rowOff>
    </xdr:to>
    <xdr:sp macro="" textlink="">
      <xdr:nvSpPr>
        <xdr:cNvPr id="716" name="楕円 715"/>
        <xdr:cNvSpPr/>
      </xdr:nvSpPr>
      <xdr:spPr>
        <a:xfrm>
          <a:off x="13652500" y="166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147387</xdr:rowOff>
    </xdr:from>
    <xdr:ext cx="534377" cy="259045"/>
    <xdr:sp macro="" textlink="">
      <xdr:nvSpPr>
        <xdr:cNvPr id="717" name="テキスト ボックス 716"/>
        <xdr:cNvSpPr txBox="1"/>
      </xdr:nvSpPr>
      <xdr:spPr>
        <a:xfrm>
          <a:off x="13436111" y="167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42179</xdr:rowOff>
    </xdr:from>
    <xdr:to>
      <xdr:col>67</xdr:col>
      <xdr:colOff>101600</xdr:colOff>
      <xdr:row>97</xdr:row>
      <xdr:rowOff>143779</xdr:rowOff>
    </xdr:to>
    <xdr:sp macro="" textlink="">
      <xdr:nvSpPr>
        <xdr:cNvPr id="718" name="楕円 717"/>
        <xdr:cNvSpPr/>
      </xdr:nvSpPr>
      <xdr:spPr>
        <a:xfrm>
          <a:off x="12763500" y="166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134906</xdr:rowOff>
    </xdr:from>
    <xdr:ext cx="534377" cy="259045"/>
    <xdr:sp macro="" textlink="">
      <xdr:nvSpPr>
        <xdr:cNvPr id="719" name="テキスト ボックス 718"/>
        <xdr:cNvSpPr txBox="1"/>
      </xdr:nvSpPr>
      <xdr:spPr>
        <a:xfrm>
          <a:off x="12547111" y="167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3" name="直線コネクタ 742"/>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6"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7" name="直線コネクタ 746"/>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49"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0" name="フローチャート: 判断 749"/>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2" name="フローチャート: 判断 751"/>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3" name="テキスト ボックス 752"/>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5" name="フローチャート: 判断 754"/>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6" name="テキスト ボックス 755"/>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58" name="フローチャート: 判断 757"/>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59" name="テキスト ボックス 758"/>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0" name="フローチャート: 判断 759"/>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1" name="テキスト ボックス 760"/>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議会費においては年々漸増しており、住民一人あたりのコストが</a:t>
          </a:r>
          <a:r>
            <a:rPr kumimoji="1" lang="en-US" altLang="ja-JP" sz="1100" baseline="0">
              <a:latin typeface="ＭＳ Ｐゴシック" panose="020B0600070205080204" pitchFamily="50" charset="-128"/>
              <a:ea typeface="ＭＳ Ｐゴシック" panose="020B0600070205080204" pitchFamily="50" charset="-128"/>
            </a:rPr>
            <a:t>14,430</a:t>
          </a:r>
          <a:r>
            <a:rPr kumimoji="1" lang="ja-JP" altLang="en-US" sz="1100" baseline="0">
              <a:latin typeface="ＭＳ Ｐゴシック" panose="020B0600070205080204" pitchFamily="50" charset="-128"/>
              <a:ea typeface="ＭＳ Ｐゴシック" panose="020B0600070205080204" pitchFamily="50" charset="-128"/>
            </a:rPr>
            <a:t>円、類似団体内順位が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位と高い水準で推移している状況にある。決算額は減少しているが、分母である人口が減少しているため、住民一人あたりのコストが漸減しない要因になっている。しかし、平成</a:t>
          </a:r>
          <a:r>
            <a:rPr kumimoji="1" lang="en-US" altLang="ja-JP" sz="1100" baseline="0">
              <a:latin typeface="ＭＳ Ｐゴシック" panose="020B0600070205080204" pitchFamily="50" charset="-128"/>
              <a:ea typeface="ＭＳ Ｐゴシック" panose="020B0600070205080204" pitchFamily="50" charset="-128"/>
            </a:rPr>
            <a:t>31</a:t>
          </a:r>
          <a:r>
            <a:rPr kumimoji="1" lang="ja-JP" altLang="en-US" sz="1100" baseline="0">
              <a:latin typeface="ＭＳ Ｐゴシック" panose="020B0600070205080204" pitchFamily="50" charset="-128"/>
              <a:ea typeface="ＭＳ Ｐゴシック" panose="020B0600070205080204" pitchFamily="50" charset="-128"/>
            </a:rPr>
            <a:t>年度の町議会議員一般選挙より議員定数が</a:t>
          </a:r>
          <a:r>
            <a:rPr kumimoji="1" lang="en-US" altLang="ja-JP" sz="1100" baseline="0">
              <a:latin typeface="ＭＳ Ｐゴシック" panose="020B0600070205080204" pitchFamily="50" charset="-128"/>
              <a:ea typeface="ＭＳ Ｐゴシック" panose="020B0600070205080204" pitchFamily="50" charset="-128"/>
            </a:rPr>
            <a:t>16</a:t>
          </a:r>
          <a:r>
            <a:rPr kumimoji="1" lang="ja-JP" altLang="en-US" sz="1100" baseline="0">
              <a:latin typeface="ＭＳ Ｐゴシック" panose="020B0600070205080204" pitchFamily="50" charset="-128"/>
              <a:ea typeface="ＭＳ Ｐゴシック" panose="020B0600070205080204" pitchFamily="50" charset="-128"/>
            </a:rPr>
            <a:t>人から</a:t>
          </a:r>
          <a:r>
            <a:rPr kumimoji="1" lang="en-US" altLang="ja-JP" sz="1100" baseline="0">
              <a:latin typeface="ＭＳ Ｐゴシック" panose="020B0600070205080204" pitchFamily="50" charset="-128"/>
              <a:ea typeface="ＭＳ Ｐゴシック" panose="020B0600070205080204" pitchFamily="50" charset="-128"/>
            </a:rPr>
            <a:t>13</a:t>
          </a:r>
          <a:r>
            <a:rPr kumimoji="1" lang="ja-JP" altLang="en-US" sz="1100" baseline="0">
              <a:latin typeface="ＭＳ Ｐゴシック" panose="020B0600070205080204" pitchFamily="50" charset="-128"/>
              <a:ea typeface="ＭＳ Ｐゴシック" panose="020B0600070205080204" pitchFamily="50" charset="-128"/>
            </a:rPr>
            <a:t>人に減となる予定であるため、平成</a:t>
          </a:r>
          <a:r>
            <a:rPr kumimoji="1" lang="en-US" altLang="ja-JP" sz="1100" baseline="0">
              <a:latin typeface="ＭＳ Ｐゴシック" panose="020B0600070205080204" pitchFamily="50" charset="-128"/>
              <a:ea typeface="ＭＳ Ｐゴシック" panose="020B0600070205080204" pitchFamily="50" charset="-128"/>
            </a:rPr>
            <a:t>31</a:t>
          </a:r>
          <a:r>
            <a:rPr kumimoji="1" lang="ja-JP" altLang="en-US" sz="1100" baseline="0">
              <a:latin typeface="ＭＳ Ｐゴシック" panose="020B0600070205080204" pitchFamily="50" charset="-128"/>
              <a:ea typeface="ＭＳ Ｐゴシック" panose="020B0600070205080204" pitchFamily="50" charset="-128"/>
            </a:rPr>
            <a:t>年度までは現状の伸び率のまま推移していくが、平成</a:t>
          </a:r>
          <a:r>
            <a:rPr kumimoji="1" lang="en-US" altLang="ja-JP" sz="1100" baseline="0">
              <a:latin typeface="ＭＳ Ｐゴシック" panose="020B0600070205080204" pitchFamily="50" charset="-128"/>
              <a:ea typeface="ＭＳ Ｐゴシック" panose="020B0600070205080204" pitchFamily="50" charset="-128"/>
            </a:rPr>
            <a:t>32</a:t>
          </a:r>
          <a:r>
            <a:rPr kumimoji="1" lang="ja-JP" altLang="en-US" sz="1100" baseline="0">
              <a:latin typeface="ＭＳ Ｐゴシック" panose="020B0600070205080204" pitchFamily="50" charset="-128"/>
              <a:ea typeface="ＭＳ Ｐゴシック" panose="020B0600070205080204" pitchFamily="50" charset="-128"/>
            </a:rPr>
            <a:t>年度以降は減少に転じていくと見込んでいる。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議会費以外に増加傾向が見て取れる目的別歳出項目として、民生費及び衛生費が挙げられる。両項目の主な増加要因は一部事務組合への負担金の増によるもの（民生費：加美郡保健医療行政事務組合、衛生費：大崎地域広域行政事務組合（ごみ処理事業分））である。一部事務組合への負担金は年々増加傾向にあり、負担金の増加に比例して民生費、衛生費も漸増していくことが見込まれるため、経営改善や事業経費の削減を促し、負担金の増加を抑制していく等の取組を図る。土木費においては大雪の影響により除雪関係事業が増となったものの、当町に所在する王城寺原演習場に係る公共施設整備公共事業が前年度より減となったため、歳出総額は減となっている。</a:t>
          </a:r>
          <a:r>
            <a:rPr kumimoji="1" lang="ja-JP" altLang="en-US" sz="1100">
              <a:latin typeface="ＭＳ Ｐゴシック" panose="020B0600070205080204" pitchFamily="50" charset="-128"/>
              <a:ea typeface="ＭＳ Ｐゴシック" panose="020B0600070205080204" pitchFamily="50" charset="-128"/>
            </a:rPr>
            <a:t>教育費においては小中一貫校整備事業を実施した平成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年度以降減少傾向にあったが、平成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年度は道路法改正に伴う単価の変更に伴うスクールバス運行業務委託料の増、武道館の改修工事の実施等による影響により、前年度より増となっている。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財政調整基金残高においては前年度から</a:t>
          </a:r>
          <a:r>
            <a:rPr kumimoji="1" lang="en-US" altLang="ja-JP" sz="1100">
              <a:latin typeface="ＭＳ ゴシック" pitchFamily="49" charset="-128"/>
              <a:ea typeface="ＭＳ ゴシック" pitchFamily="49" charset="-128"/>
            </a:rPr>
            <a:t>6.7</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34.92</a:t>
          </a:r>
          <a:r>
            <a:rPr kumimoji="1" lang="ja-JP" altLang="en-US" sz="1100">
              <a:latin typeface="ＭＳ ゴシック" pitchFamily="49" charset="-128"/>
              <a:ea typeface="ＭＳ ゴシック" pitchFamily="49" charset="-128"/>
            </a:rPr>
            <a:t>％となった。減少要因としては情報通信施設整備事業に係る特定防衛施設周辺整備調整交付金返還金の財源に充てるため、前年度に行わなかった財政調整基金の取り崩しを行ったことが要因となっている。また、積立額以上の取り崩しを行ったため、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年度は実質単年度収支が前年度からマイナスに転じている。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人件費等の義務的経費が増加傾向にあり、さらに交付税の減少や将来老朽化等に伴う各公共施設修繕の財源として充てるために財政調整基金の取り崩し額が漸増していくことが見込まれるため、今後は大規模な投資的経費の抑制を図る等、事業の見直しや精査を行い適切な財政運営に努めていく。</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年度より工業団地整備事業会計を新規設置している。全会計おいて赤字が無く黒字会計であるため、健全な財政運営が行われている。今後も現在の水準を維持し、適切な財政運営を務めていく。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水道事業会計においては、水道の安定供給を図るため水道管の老朽化対策事業等を実施したことにより、標準財政規模が</a:t>
          </a:r>
          <a:r>
            <a:rPr kumimoji="1" lang="en-US" altLang="ja-JP" sz="1100">
              <a:latin typeface="ＭＳ ゴシック" pitchFamily="49" charset="-128"/>
              <a:ea typeface="ＭＳ ゴシック" pitchFamily="49" charset="-128"/>
            </a:rPr>
            <a:t>3.53</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0.60</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T20" workbookViewId="0">
      <selection activeCell="AY12" sqref="AY11:CS1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4702116</v>
      </c>
      <c r="BO4" s="403"/>
      <c r="BP4" s="403"/>
      <c r="BQ4" s="403"/>
      <c r="BR4" s="403"/>
      <c r="BS4" s="403"/>
      <c r="BT4" s="403"/>
      <c r="BU4" s="404"/>
      <c r="BV4" s="402">
        <v>4648278</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5.2</v>
      </c>
      <c r="CU4" s="584"/>
      <c r="CV4" s="584"/>
      <c r="CW4" s="584"/>
      <c r="CX4" s="584"/>
      <c r="CY4" s="584"/>
      <c r="CZ4" s="584"/>
      <c r="DA4" s="585"/>
      <c r="DB4" s="583">
        <v>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4532513</v>
      </c>
      <c r="BO5" s="408"/>
      <c r="BP5" s="408"/>
      <c r="BQ5" s="408"/>
      <c r="BR5" s="408"/>
      <c r="BS5" s="408"/>
      <c r="BT5" s="408"/>
      <c r="BU5" s="409"/>
      <c r="BV5" s="407">
        <v>4475768</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88.1</v>
      </c>
      <c r="CU5" s="378"/>
      <c r="CV5" s="378"/>
      <c r="CW5" s="378"/>
      <c r="CX5" s="378"/>
      <c r="CY5" s="378"/>
      <c r="CZ5" s="378"/>
      <c r="DA5" s="379"/>
      <c r="DB5" s="377">
        <v>83.7</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169603</v>
      </c>
      <c r="BO6" s="408"/>
      <c r="BP6" s="408"/>
      <c r="BQ6" s="408"/>
      <c r="BR6" s="408"/>
      <c r="BS6" s="408"/>
      <c r="BT6" s="408"/>
      <c r="BU6" s="409"/>
      <c r="BV6" s="407">
        <v>172510</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92</v>
      </c>
      <c r="CU6" s="558"/>
      <c r="CV6" s="558"/>
      <c r="CW6" s="558"/>
      <c r="CX6" s="558"/>
      <c r="CY6" s="558"/>
      <c r="CZ6" s="558"/>
      <c r="DA6" s="559"/>
      <c r="DB6" s="557">
        <v>87.4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98</v>
      </c>
      <c r="AV7" s="465"/>
      <c r="AW7" s="465"/>
      <c r="AX7" s="465"/>
      <c r="AY7" s="387" t="s">
        <v>99</v>
      </c>
      <c r="AZ7" s="388"/>
      <c r="BA7" s="388"/>
      <c r="BB7" s="388"/>
      <c r="BC7" s="388"/>
      <c r="BD7" s="388"/>
      <c r="BE7" s="388"/>
      <c r="BF7" s="388"/>
      <c r="BG7" s="388"/>
      <c r="BH7" s="388"/>
      <c r="BI7" s="388"/>
      <c r="BJ7" s="388"/>
      <c r="BK7" s="388"/>
      <c r="BL7" s="388"/>
      <c r="BM7" s="389"/>
      <c r="BN7" s="407">
        <v>14917</v>
      </c>
      <c r="BO7" s="408"/>
      <c r="BP7" s="408"/>
      <c r="BQ7" s="408"/>
      <c r="BR7" s="408"/>
      <c r="BS7" s="408"/>
      <c r="BT7" s="408"/>
      <c r="BU7" s="409"/>
      <c r="BV7" s="407">
        <v>19581</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2976356</v>
      </c>
      <c r="CU7" s="408"/>
      <c r="CV7" s="408"/>
      <c r="CW7" s="408"/>
      <c r="CX7" s="408"/>
      <c r="CY7" s="408"/>
      <c r="CZ7" s="408"/>
      <c r="DA7" s="409"/>
      <c r="DB7" s="407">
        <v>3030604</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154686</v>
      </c>
      <c r="BO8" s="408"/>
      <c r="BP8" s="408"/>
      <c r="BQ8" s="408"/>
      <c r="BR8" s="408"/>
      <c r="BS8" s="408"/>
      <c r="BT8" s="408"/>
      <c r="BU8" s="409"/>
      <c r="BV8" s="407">
        <v>152929</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0.28999999999999998</v>
      </c>
      <c r="CU8" s="521"/>
      <c r="CV8" s="521"/>
      <c r="CW8" s="521"/>
      <c r="CX8" s="521"/>
      <c r="CY8" s="521"/>
      <c r="CZ8" s="521"/>
      <c r="DA8" s="522"/>
      <c r="DB8" s="520">
        <v>0.28999999999999998</v>
      </c>
      <c r="DC8" s="521"/>
      <c r="DD8" s="521"/>
      <c r="DE8" s="521"/>
      <c r="DF8" s="521"/>
      <c r="DG8" s="521"/>
      <c r="DH8" s="521"/>
      <c r="DI8" s="522"/>
      <c r="DJ8" s="165"/>
      <c r="DK8" s="165"/>
      <c r="DL8" s="165"/>
      <c r="DM8" s="165"/>
      <c r="DN8" s="165"/>
      <c r="DO8" s="165"/>
    </row>
    <row r="9" spans="1:119" ht="18.75" customHeight="1" thickBot="1">
      <c r="A9" s="166"/>
      <c r="B9" s="546" t="s">
        <v>104</v>
      </c>
      <c r="C9" s="547"/>
      <c r="D9" s="547"/>
      <c r="E9" s="547"/>
      <c r="F9" s="547"/>
      <c r="G9" s="547"/>
      <c r="H9" s="547"/>
      <c r="I9" s="547"/>
      <c r="J9" s="547"/>
      <c r="K9" s="470"/>
      <c r="L9" s="548" t="s">
        <v>105</v>
      </c>
      <c r="M9" s="549"/>
      <c r="N9" s="549"/>
      <c r="O9" s="549"/>
      <c r="P9" s="549"/>
      <c r="Q9" s="550"/>
      <c r="R9" s="551">
        <v>7238</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1757</v>
      </c>
      <c r="BO9" s="408"/>
      <c r="BP9" s="408"/>
      <c r="BQ9" s="408"/>
      <c r="BR9" s="408"/>
      <c r="BS9" s="408"/>
      <c r="BT9" s="408"/>
      <c r="BU9" s="409"/>
      <c r="BV9" s="407">
        <v>12208</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7.7</v>
      </c>
      <c r="CU9" s="378"/>
      <c r="CV9" s="378"/>
      <c r="CW9" s="378"/>
      <c r="CX9" s="378"/>
      <c r="CY9" s="378"/>
      <c r="CZ9" s="378"/>
      <c r="DA9" s="379"/>
      <c r="DB9" s="377">
        <v>7.5</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110</v>
      </c>
      <c r="M10" s="381"/>
      <c r="N10" s="381"/>
      <c r="O10" s="381"/>
      <c r="P10" s="381"/>
      <c r="Q10" s="382"/>
      <c r="R10" s="383">
        <v>7431</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3000</v>
      </c>
      <c r="BO10" s="408"/>
      <c r="BP10" s="408"/>
      <c r="BQ10" s="408"/>
      <c r="BR10" s="408"/>
      <c r="BS10" s="408"/>
      <c r="BT10" s="408"/>
      <c r="BU10" s="409"/>
      <c r="BV10" s="407">
        <v>46300</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87</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120</v>
      </c>
      <c r="DC11" s="521"/>
      <c r="DD11" s="521"/>
      <c r="DE11" s="521"/>
      <c r="DF11" s="521"/>
      <c r="DG11" s="521"/>
      <c r="DH11" s="521"/>
      <c r="DI11" s="522"/>
      <c r="DJ11" s="165"/>
      <c r="DK11" s="165"/>
      <c r="DL11" s="165"/>
      <c r="DM11" s="165"/>
      <c r="DN11" s="165"/>
      <c r="DO11" s="165"/>
    </row>
    <row r="12" spans="1:119" ht="18.75" customHeight="1">
      <c r="A12" s="166"/>
      <c r="B12" s="523" t="s">
        <v>121</v>
      </c>
      <c r="C12" s="524"/>
      <c r="D12" s="524"/>
      <c r="E12" s="524"/>
      <c r="F12" s="524"/>
      <c r="G12" s="524"/>
      <c r="H12" s="524"/>
      <c r="I12" s="524"/>
      <c r="J12" s="524"/>
      <c r="K12" s="525"/>
      <c r="L12" s="532" t="s">
        <v>122</v>
      </c>
      <c r="M12" s="533"/>
      <c r="N12" s="533"/>
      <c r="O12" s="533"/>
      <c r="P12" s="533"/>
      <c r="Q12" s="534"/>
      <c r="R12" s="535">
        <v>6997</v>
      </c>
      <c r="S12" s="536"/>
      <c r="T12" s="536"/>
      <c r="U12" s="536"/>
      <c r="V12" s="537"/>
      <c r="W12" s="538" t="s">
        <v>1</v>
      </c>
      <c r="X12" s="465"/>
      <c r="Y12" s="465"/>
      <c r="Z12" s="465"/>
      <c r="AA12" s="465"/>
      <c r="AB12" s="539"/>
      <c r="AC12" s="464" t="s">
        <v>123</v>
      </c>
      <c r="AD12" s="465"/>
      <c r="AE12" s="465"/>
      <c r="AF12" s="465"/>
      <c r="AG12" s="539"/>
      <c r="AH12" s="464" t="s">
        <v>124</v>
      </c>
      <c r="AI12" s="465"/>
      <c r="AJ12" s="465"/>
      <c r="AK12" s="465"/>
      <c r="AL12" s="540"/>
      <c r="AM12" s="476" t="s">
        <v>125</v>
      </c>
      <c r="AN12" s="381"/>
      <c r="AO12" s="381"/>
      <c r="AP12" s="381"/>
      <c r="AQ12" s="381"/>
      <c r="AR12" s="381"/>
      <c r="AS12" s="381"/>
      <c r="AT12" s="382"/>
      <c r="AU12" s="464" t="s">
        <v>87</v>
      </c>
      <c r="AV12" s="465"/>
      <c r="AW12" s="465"/>
      <c r="AX12" s="465"/>
      <c r="AY12" s="387" t="s">
        <v>126</v>
      </c>
      <c r="AZ12" s="388"/>
      <c r="BA12" s="388"/>
      <c r="BB12" s="388"/>
      <c r="BC12" s="388"/>
      <c r="BD12" s="388"/>
      <c r="BE12" s="388"/>
      <c r="BF12" s="388"/>
      <c r="BG12" s="388"/>
      <c r="BH12" s="388"/>
      <c r="BI12" s="388"/>
      <c r="BJ12" s="388"/>
      <c r="BK12" s="388"/>
      <c r="BL12" s="388"/>
      <c r="BM12" s="389"/>
      <c r="BN12" s="407">
        <v>305000</v>
      </c>
      <c r="BO12" s="408"/>
      <c r="BP12" s="408"/>
      <c r="BQ12" s="408"/>
      <c r="BR12" s="408"/>
      <c r="BS12" s="408"/>
      <c r="BT12" s="408"/>
      <c r="BU12" s="409"/>
      <c r="BV12" s="407">
        <v>0</v>
      </c>
      <c r="BW12" s="408"/>
      <c r="BX12" s="408"/>
      <c r="BY12" s="408"/>
      <c r="BZ12" s="408"/>
      <c r="CA12" s="408"/>
      <c r="CB12" s="408"/>
      <c r="CC12" s="409"/>
      <c r="CD12" s="416" t="s">
        <v>127</v>
      </c>
      <c r="CE12" s="417"/>
      <c r="CF12" s="417"/>
      <c r="CG12" s="417"/>
      <c r="CH12" s="417"/>
      <c r="CI12" s="417"/>
      <c r="CJ12" s="417"/>
      <c r="CK12" s="417"/>
      <c r="CL12" s="417"/>
      <c r="CM12" s="417"/>
      <c r="CN12" s="417"/>
      <c r="CO12" s="417"/>
      <c r="CP12" s="417"/>
      <c r="CQ12" s="417"/>
      <c r="CR12" s="417"/>
      <c r="CS12" s="418"/>
      <c r="CT12" s="520" t="s">
        <v>128</v>
      </c>
      <c r="CU12" s="521"/>
      <c r="CV12" s="521"/>
      <c r="CW12" s="521"/>
      <c r="CX12" s="521"/>
      <c r="CY12" s="521"/>
      <c r="CZ12" s="521"/>
      <c r="DA12" s="522"/>
      <c r="DB12" s="520" t="s">
        <v>128</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129</v>
      </c>
      <c r="N13" s="508"/>
      <c r="O13" s="508"/>
      <c r="P13" s="508"/>
      <c r="Q13" s="509"/>
      <c r="R13" s="510">
        <v>6946</v>
      </c>
      <c r="S13" s="511"/>
      <c r="T13" s="511"/>
      <c r="U13" s="511"/>
      <c r="V13" s="512"/>
      <c r="W13" s="498" t="s">
        <v>130</v>
      </c>
      <c r="X13" s="420"/>
      <c r="Y13" s="420"/>
      <c r="Z13" s="420"/>
      <c r="AA13" s="420"/>
      <c r="AB13" s="421"/>
      <c r="AC13" s="383">
        <v>735</v>
      </c>
      <c r="AD13" s="384"/>
      <c r="AE13" s="384"/>
      <c r="AF13" s="384"/>
      <c r="AG13" s="385"/>
      <c r="AH13" s="383">
        <v>763</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-300243</v>
      </c>
      <c r="BO13" s="408"/>
      <c r="BP13" s="408"/>
      <c r="BQ13" s="408"/>
      <c r="BR13" s="408"/>
      <c r="BS13" s="408"/>
      <c r="BT13" s="408"/>
      <c r="BU13" s="409"/>
      <c r="BV13" s="407">
        <v>58508</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8</v>
      </c>
      <c r="CU13" s="378"/>
      <c r="CV13" s="378"/>
      <c r="CW13" s="378"/>
      <c r="CX13" s="378"/>
      <c r="CY13" s="378"/>
      <c r="CZ13" s="378"/>
      <c r="DA13" s="379"/>
      <c r="DB13" s="377">
        <v>7.8</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135</v>
      </c>
      <c r="M14" s="541"/>
      <c r="N14" s="541"/>
      <c r="O14" s="541"/>
      <c r="P14" s="541"/>
      <c r="Q14" s="542"/>
      <c r="R14" s="510">
        <v>7137</v>
      </c>
      <c r="S14" s="511"/>
      <c r="T14" s="511"/>
      <c r="U14" s="511"/>
      <c r="V14" s="512"/>
      <c r="W14" s="513"/>
      <c r="X14" s="423"/>
      <c r="Y14" s="423"/>
      <c r="Z14" s="423"/>
      <c r="AA14" s="423"/>
      <c r="AB14" s="424"/>
      <c r="AC14" s="503">
        <v>19.2</v>
      </c>
      <c r="AD14" s="504"/>
      <c r="AE14" s="504"/>
      <c r="AF14" s="504"/>
      <c r="AG14" s="505"/>
      <c r="AH14" s="503">
        <v>20.3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100.6</v>
      </c>
      <c r="CU14" s="515"/>
      <c r="CV14" s="515"/>
      <c r="CW14" s="515"/>
      <c r="CX14" s="515"/>
      <c r="CY14" s="515"/>
      <c r="CZ14" s="515"/>
      <c r="DA14" s="516"/>
      <c r="DB14" s="514">
        <v>91.5</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137</v>
      </c>
      <c r="N15" s="508"/>
      <c r="O15" s="508"/>
      <c r="P15" s="508"/>
      <c r="Q15" s="509"/>
      <c r="R15" s="510">
        <v>7080</v>
      </c>
      <c r="S15" s="511"/>
      <c r="T15" s="511"/>
      <c r="U15" s="511"/>
      <c r="V15" s="512"/>
      <c r="W15" s="498" t="s">
        <v>138</v>
      </c>
      <c r="X15" s="420"/>
      <c r="Y15" s="420"/>
      <c r="Z15" s="420"/>
      <c r="AA15" s="420"/>
      <c r="AB15" s="421"/>
      <c r="AC15" s="383">
        <v>1312</v>
      </c>
      <c r="AD15" s="384"/>
      <c r="AE15" s="384"/>
      <c r="AF15" s="384"/>
      <c r="AG15" s="385"/>
      <c r="AH15" s="383">
        <v>1258</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794254</v>
      </c>
      <c r="BO15" s="403"/>
      <c r="BP15" s="403"/>
      <c r="BQ15" s="403"/>
      <c r="BR15" s="403"/>
      <c r="BS15" s="403"/>
      <c r="BT15" s="403"/>
      <c r="BU15" s="404"/>
      <c r="BV15" s="402">
        <v>767973</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34.299999999999997</v>
      </c>
      <c r="AD16" s="504"/>
      <c r="AE16" s="504"/>
      <c r="AF16" s="504"/>
      <c r="AG16" s="505"/>
      <c r="AH16" s="503">
        <v>33.5</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2658742</v>
      </c>
      <c r="BO16" s="408"/>
      <c r="BP16" s="408"/>
      <c r="BQ16" s="408"/>
      <c r="BR16" s="408"/>
      <c r="BS16" s="408"/>
      <c r="BT16" s="408"/>
      <c r="BU16" s="409"/>
      <c r="BV16" s="407">
        <v>2716659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1777</v>
      </c>
      <c r="AD17" s="384"/>
      <c r="AE17" s="384"/>
      <c r="AF17" s="384"/>
      <c r="AG17" s="385"/>
      <c r="AH17" s="383">
        <v>1738</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992495</v>
      </c>
      <c r="BO17" s="408"/>
      <c r="BP17" s="408"/>
      <c r="BQ17" s="408"/>
      <c r="BR17" s="408"/>
      <c r="BS17" s="408"/>
      <c r="BT17" s="408"/>
      <c r="BU17" s="409"/>
      <c r="BV17" s="407">
        <v>950964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109.28</v>
      </c>
      <c r="M18" s="472"/>
      <c r="N18" s="472"/>
      <c r="O18" s="472"/>
      <c r="P18" s="472"/>
      <c r="Q18" s="472"/>
      <c r="R18" s="473"/>
      <c r="S18" s="473"/>
      <c r="T18" s="473"/>
      <c r="U18" s="473"/>
      <c r="V18" s="474"/>
      <c r="W18" s="488"/>
      <c r="X18" s="489"/>
      <c r="Y18" s="489"/>
      <c r="Z18" s="489"/>
      <c r="AA18" s="489"/>
      <c r="AB18" s="499"/>
      <c r="AC18" s="371">
        <v>46.5</v>
      </c>
      <c r="AD18" s="372"/>
      <c r="AE18" s="372"/>
      <c r="AF18" s="372"/>
      <c r="AG18" s="475"/>
      <c r="AH18" s="371">
        <v>46.2</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2726318</v>
      </c>
      <c r="BO18" s="408"/>
      <c r="BP18" s="408"/>
      <c r="BQ18" s="408"/>
      <c r="BR18" s="408"/>
      <c r="BS18" s="408"/>
      <c r="BT18" s="408"/>
      <c r="BU18" s="409"/>
      <c r="BV18" s="407">
        <v>2652407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66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3939505</v>
      </c>
      <c r="BO19" s="408"/>
      <c r="BP19" s="408"/>
      <c r="BQ19" s="408"/>
      <c r="BR19" s="408"/>
      <c r="BS19" s="408"/>
      <c r="BT19" s="408"/>
      <c r="BU19" s="409"/>
      <c r="BV19" s="407">
        <v>3766323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1974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3848060</v>
      </c>
      <c r="BO23" s="408"/>
      <c r="BP23" s="408"/>
      <c r="BQ23" s="408"/>
      <c r="BR23" s="408"/>
      <c r="BS23" s="408"/>
      <c r="BT23" s="408"/>
      <c r="BU23" s="409"/>
      <c r="BV23" s="407">
        <v>3932478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6960</v>
      </c>
      <c r="R24" s="384"/>
      <c r="S24" s="384"/>
      <c r="T24" s="384"/>
      <c r="U24" s="384"/>
      <c r="V24" s="385"/>
      <c r="W24" s="449"/>
      <c r="X24" s="440"/>
      <c r="Y24" s="441"/>
      <c r="Z24" s="380" t="s">
        <v>162</v>
      </c>
      <c r="AA24" s="381"/>
      <c r="AB24" s="381"/>
      <c r="AC24" s="381"/>
      <c r="AD24" s="381"/>
      <c r="AE24" s="381"/>
      <c r="AF24" s="381"/>
      <c r="AG24" s="382"/>
      <c r="AH24" s="383">
        <v>88</v>
      </c>
      <c r="AI24" s="384"/>
      <c r="AJ24" s="384"/>
      <c r="AK24" s="384"/>
      <c r="AL24" s="385"/>
      <c r="AM24" s="383">
        <v>259776</v>
      </c>
      <c r="AN24" s="384"/>
      <c r="AO24" s="384"/>
      <c r="AP24" s="384"/>
      <c r="AQ24" s="384"/>
      <c r="AR24" s="385"/>
      <c r="AS24" s="383">
        <v>2952</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2208194</v>
      </c>
      <c r="BO24" s="408"/>
      <c r="BP24" s="408"/>
      <c r="BQ24" s="408"/>
      <c r="BR24" s="408"/>
      <c r="BS24" s="408"/>
      <c r="BT24" s="408"/>
      <c r="BU24" s="409"/>
      <c r="BV24" s="407">
        <v>2406223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5814</v>
      </c>
      <c r="R25" s="384"/>
      <c r="S25" s="384"/>
      <c r="T25" s="384"/>
      <c r="U25" s="384"/>
      <c r="V25" s="385"/>
      <c r="W25" s="449"/>
      <c r="X25" s="440"/>
      <c r="Y25" s="441"/>
      <c r="Z25" s="380" t="s">
        <v>165</v>
      </c>
      <c r="AA25" s="381"/>
      <c r="AB25" s="381"/>
      <c r="AC25" s="381"/>
      <c r="AD25" s="381"/>
      <c r="AE25" s="381"/>
      <c r="AF25" s="381"/>
      <c r="AG25" s="382"/>
      <c r="AH25" s="383" t="s">
        <v>166</v>
      </c>
      <c r="AI25" s="384"/>
      <c r="AJ25" s="384"/>
      <c r="AK25" s="384"/>
      <c r="AL25" s="385"/>
      <c r="AM25" s="383" t="s">
        <v>120</v>
      </c>
      <c r="AN25" s="384"/>
      <c r="AO25" s="384"/>
      <c r="AP25" s="384"/>
      <c r="AQ25" s="384"/>
      <c r="AR25" s="385"/>
      <c r="AS25" s="383" t="s">
        <v>120</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1653692</v>
      </c>
      <c r="BO25" s="403"/>
      <c r="BP25" s="403"/>
      <c r="BQ25" s="403"/>
      <c r="BR25" s="403"/>
      <c r="BS25" s="403"/>
      <c r="BT25" s="403"/>
      <c r="BU25" s="404"/>
      <c r="BV25" s="402">
        <v>1848048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4698</v>
      </c>
      <c r="R26" s="384"/>
      <c r="S26" s="384"/>
      <c r="T26" s="384"/>
      <c r="U26" s="384"/>
      <c r="V26" s="385"/>
      <c r="W26" s="449"/>
      <c r="X26" s="440"/>
      <c r="Y26" s="441"/>
      <c r="Z26" s="380" t="s">
        <v>169</v>
      </c>
      <c r="AA26" s="462"/>
      <c r="AB26" s="462"/>
      <c r="AC26" s="462"/>
      <c r="AD26" s="462"/>
      <c r="AE26" s="462"/>
      <c r="AF26" s="462"/>
      <c r="AG26" s="463"/>
      <c r="AH26" s="383">
        <v>7</v>
      </c>
      <c r="AI26" s="384"/>
      <c r="AJ26" s="384"/>
      <c r="AK26" s="384"/>
      <c r="AL26" s="385"/>
      <c r="AM26" s="383">
        <v>19138</v>
      </c>
      <c r="AN26" s="384"/>
      <c r="AO26" s="384"/>
      <c r="AP26" s="384"/>
      <c r="AQ26" s="384"/>
      <c r="AR26" s="385"/>
      <c r="AS26" s="383">
        <v>2734</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166</v>
      </c>
      <c r="BO26" s="408"/>
      <c r="BP26" s="408"/>
      <c r="BQ26" s="408"/>
      <c r="BR26" s="408"/>
      <c r="BS26" s="408"/>
      <c r="BT26" s="408"/>
      <c r="BU26" s="409"/>
      <c r="BV26" s="407" t="s">
        <v>120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3230</v>
      </c>
      <c r="R27" s="384"/>
      <c r="S27" s="384"/>
      <c r="T27" s="384"/>
      <c r="U27" s="384"/>
      <c r="V27" s="385"/>
      <c r="W27" s="449"/>
      <c r="X27" s="440"/>
      <c r="Y27" s="441"/>
      <c r="Z27" s="380" t="s">
        <v>172</v>
      </c>
      <c r="AA27" s="381"/>
      <c r="AB27" s="381"/>
      <c r="AC27" s="381"/>
      <c r="AD27" s="381"/>
      <c r="AE27" s="381"/>
      <c r="AF27" s="381"/>
      <c r="AG27" s="382"/>
      <c r="AH27" s="383">
        <v>10</v>
      </c>
      <c r="AI27" s="384"/>
      <c r="AJ27" s="384"/>
      <c r="AK27" s="384"/>
      <c r="AL27" s="385"/>
      <c r="AM27" s="383">
        <v>26976</v>
      </c>
      <c r="AN27" s="384"/>
      <c r="AO27" s="384"/>
      <c r="AP27" s="384"/>
      <c r="AQ27" s="384"/>
      <c r="AR27" s="385"/>
      <c r="AS27" s="383">
        <v>2698</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v>64526</v>
      </c>
      <c r="BO27" s="411"/>
      <c r="BP27" s="411"/>
      <c r="BQ27" s="411"/>
      <c r="BR27" s="411"/>
      <c r="BS27" s="411"/>
      <c r="BT27" s="411"/>
      <c r="BU27" s="412"/>
      <c r="BV27" s="410">
        <v>64404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174</v>
      </c>
      <c r="F28" s="381"/>
      <c r="G28" s="381"/>
      <c r="H28" s="381"/>
      <c r="I28" s="381"/>
      <c r="J28" s="381"/>
      <c r="K28" s="382"/>
      <c r="L28" s="383">
        <v>1</v>
      </c>
      <c r="M28" s="384"/>
      <c r="N28" s="384"/>
      <c r="O28" s="384"/>
      <c r="P28" s="385"/>
      <c r="Q28" s="383">
        <v>2450</v>
      </c>
      <c r="R28" s="384"/>
      <c r="S28" s="384"/>
      <c r="T28" s="384"/>
      <c r="U28" s="384"/>
      <c r="V28" s="385"/>
      <c r="W28" s="449"/>
      <c r="X28" s="440"/>
      <c r="Y28" s="441"/>
      <c r="Z28" s="380" t="s">
        <v>175</v>
      </c>
      <c r="AA28" s="381"/>
      <c r="AB28" s="381"/>
      <c r="AC28" s="381"/>
      <c r="AD28" s="381"/>
      <c r="AE28" s="381"/>
      <c r="AF28" s="381"/>
      <c r="AG28" s="382"/>
      <c r="AH28" s="383" t="s">
        <v>166</v>
      </c>
      <c r="AI28" s="384"/>
      <c r="AJ28" s="384"/>
      <c r="AK28" s="384"/>
      <c r="AL28" s="385"/>
      <c r="AM28" s="383" t="s">
        <v>166</v>
      </c>
      <c r="AN28" s="384"/>
      <c r="AO28" s="384"/>
      <c r="AP28" s="384"/>
      <c r="AQ28" s="384"/>
      <c r="AR28" s="385"/>
      <c r="AS28" s="383" t="s">
        <v>120</v>
      </c>
      <c r="AT28" s="384"/>
      <c r="AU28" s="384"/>
      <c r="AV28" s="384"/>
      <c r="AW28" s="384"/>
      <c r="AX28" s="386"/>
      <c r="AY28" s="390" t="s">
        <v>176</v>
      </c>
      <c r="AZ28" s="391"/>
      <c r="BA28" s="391"/>
      <c r="BB28" s="392"/>
      <c r="BC28" s="399" t="s">
        <v>41</v>
      </c>
      <c r="BD28" s="400"/>
      <c r="BE28" s="400"/>
      <c r="BF28" s="400"/>
      <c r="BG28" s="400"/>
      <c r="BH28" s="400"/>
      <c r="BI28" s="400"/>
      <c r="BJ28" s="400"/>
      <c r="BK28" s="400"/>
      <c r="BL28" s="400"/>
      <c r="BM28" s="401"/>
      <c r="BN28" s="402">
        <v>1039300</v>
      </c>
      <c r="BO28" s="403"/>
      <c r="BP28" s="403"/>
      <c r="BQ28" s="403"/>
      <c r="BR28" s="403"/>
      <c r="BS28" s="403"/>
      <c r="BT28" s="403"/>
      <c r="BU28" s="404"/>
      <c r="BV28" s="402">
        <v>1261300</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177</v>
      </c>
      <c r="F29" s="381"/>
      <c r="G29" s="381"/>
      <c r="H29" s="381"/>
      <c r="I29" s="381"/>
      <c r="J29" s="381"/>
      <c r="K29" s="382"/>
      <c r="L29" s="383">
        <v>14</v>
      </c>
      <c r="M29" s="384"/>
      <c r="N29" s="384"/>
      <c r="O29" s="384"/>
      <c r="P29" s="385"/>
      <c r="Q29" s="383">
        <v>2290</v>
      </c>
      <c r="R29" s="384"/>
      <c r="S29" s="384"/>
      <c r="T29" s="384"/>
      <c r="U29" s="384"/>
      <c r="V29" s="385"/>
      <c r="W29" s="450"/>
      <c r="X29" s="451"/>
      <c r="Y29" s="452"/>
      <c r="Z29" s="380" t="s">
        <v>178</v>
      </c>
      <c r="AA29" s="381"/>
      <c r="AB29" s="381"/>
      <c r="AC29" s="381"/>
      <c r="AD29" s="381"/>
      <c r="AE29" s="381"/>
      <c r="AF29" s="381"/>
      <c r="AG29" s="382"/>
      <c r="AH29" s="383">
        <v>98</v>
      </c>
      <c r="AI29" s="384"/>
      <c r="AJ29" s="384"/>
      <c r="AK29" s="384"/>
      <c r="AL29" s="385"/>
      <c r="AM29" s="383">
        <v>286752</v>
      </c>
      <c r="AN29" s="384"/>
      <c r="AO29" s="384"/>
      <c r="AP29" s="384"/>
      <c r="AQ29" s="384"/>
      <c r="AR29" s="385"/>
      <c r="AS29" s="383">
        <v>2926</v>
      </c>
      <c r="AT29" s="384"/>
      <c r="AU29" s="384"/>
      <c r="AV29" s="384"/>
      <c r="AW29" s="384"/>
      <c r="AX29" s="386"/>
      <c r="AY29" s="393"/>
      <c r="AZ29" s="394"/>
      <c r="BA29" s="394"/>
      <c r="BB29" s="395"/>
      <c r="BC29" s="387" t="s">
        <v>179</v>
      </c>
      <c r="BD29" s="388"/>
      <c r="BE29" s="388"/>
      <c r="BF29" s="388"/>
      <c r="BG29" s="388"/>
      <c r="BH29" s="388"/>
      <c r="BI29" s="388"/>
      <c r="BJ29" s="388"/>
      <c r="BK29" s="388"/>
      <c r="BL29" s="388"/>
      <c r="BM29" s="389"/>
      <c r="BN29" s="407">
        <v>113522</v>
      </c>
      <c r="BO29" s="408"/>
      <c r="BP29" s="408"/>
      <c r="BQ29" s="408"/>
      <c r="BR29" s="408"/>
      <c r="BS29" s="408"/>
      <c r="BT29" s="408"/>
      <c r="BU29" s="409"/>
      <c r="BV29" s="407">
        <v>111950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180</v>
      </c>
      <c r="X30" s="460"/>
      <c r="Y30" s="460"/>
      <c r="Z30" s="460"/>
      <c r="AA30" s="460"/>
      <c r="AB30" s="460"/>
      <c r="AC30" s="460"/>
      <c r="AD30" s="460"/>
      <c r="AE30" s="460"/>
      <c r="AF30" s="460"/>
      <c r="AG30" s="461"/>
      <c r="AH30" s="371">
        <v>94.2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138260</v>
      </c>
      <c r="BO30" s="411"/>
      <c r="BP30" s="411"/>
      <c r="BQ30" s="411"/>
      <c r="BR30" s="411"/>
      <c r="BS30" s="411"/>
      <c r="BT30" s="411"/>
      <c r="BU30" s="412"/>
      <c r="BV30" s="410">
        <v>145674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187</v>
      </c>
      <c r="D33" s="370"/>
      <c r="E33" s="369" t="s">
        <v>188</v>
      </c>
      <c r="F33" s="369"/>
      <c r="G33" s="369"/>
      <c r="H33" s="369"/>
      <c r="I33" s="369"/>
      <c r="J33" s="369"/>
      <c r="K33" s="369"/>
      <c r="L33" s="369"/>
      <c r="M33" s="369"/>
      <c r="N33" s="369"/>
      <c r="O33" s="369"/>
      <c r="P33" s="369"/>
      <c r="Q33" s="369"/>
      <c r="R33" s="369"/>
      <c r="S33" s="369"/>
      <c r="T33" s="195"/>
      <c r="U33" s="370" t="s">
        <v>187</v>
      </c>
      <c r="V33" s="370"/>
      <c r="W33" s="369" t="s">
        <v>188</v>
      </c>
      <c r="X33" s="369"/>
      <c r="Y33" s="369"/>
      <c r="Z33" s="369"/>
      <c r="AA33" s="369"/>
      <c r="AB33" s="369"/>
      <c r="AC33" s="369"/>
      <c r="AD33" s="369"/>
      <c r="AE33" s="369"/>
      <c r="AF33" s="369"/>
      <c r="AG33" s="369"/>
      <c r="AH33" s="369"/>
      <c r="AI33" s="369"/>
      <c r="AJ33" s="369"/>
      <c r="AK33" s="369"/>
      <c r="AL33" s="195"/>
      <c r="AM33" s="370" t="s">
        <v>187</v>
      </c>
      <c r="AN33" s="370"/>
      <c r="AO33" s="369" t="s">
        <v>188</v>
      </c>
      <c r="AP33" s="369"/>
      <c r="AQ33" s="369"/>
      <c r="AR33" s="369"/>
      <c r="AS33" s="369"/>
      <c r="AT33" s="369"/>
      <c r="AU33" s="369"/>
      <c r="AV33" s="369"/>
      <c r="AW33" s="369"/>
      <c r="AX33" s="369"/>
      <c r="AY33" s="369"/>
      <c r="AZ33" s="369"/>
      <c r="BA33" s="369"/>
      <c r="BB33" s="369"/>
      <c r="BC33" s="369"/>
      <c r="BD33" s="196"/>
      <c r="BE33" s="369" t="s">
        <v>189</v>
      </c>
      <c r="BF33" s="369"/>
      <c r="BG33" s="369" t="s">
        <v>190</v>
      </c>
      <c r="BH33" s="369"/>
      <c r="BI33" s="369"/>
      <c r="BJ33" s="369"/>
      <c r="BK33" s="369"/>
      <c r="BL33" s="369"/>
      <c r="BM33" s="369"/>
      <c r="BN33" s="369"/>
      <c r="BO33" s="369"/>
      <c r="BP33" s="369"/>
      <c r="BQ33" s="369"/>
      <c r="BR33" s="369"/>
      <c r="BS33" s="369"/>
      <c r="BT33" s="369"/>
      <c r="BU33" s="369"/>
      <c r="BV33" s="196"/>
      <c r="BW33" s="370" t="s">
        <v>189</v>
      </c>
      <c r="BX33" s="370"/>
      <c r="BY33" s="369" t="s">
        <v>191</v>
      </c>
      <c r="BZ33" s="369"/>
      <c r="CA33" s="369"/>
      <c r="CB33" s="369"/>
      <c r="CC33" s="369"/>
      <c r="CD33" s="369"/>
      <c r="CE33" s="369"/>
      <c r="CF33" s="369"/>
      <c r="CG33" s="369"/>
      <c r="CH33" s="369"/>
      <c r="CI33" s="369"/>
      <c r="CJ33" s="369"/>
      <c r="CK33" s="369"/>
      <c r="CL33" s="369"/>
      <c r="CM33" s="369"/>
      <c r="CN33" s="195"/>
      <c r="CO33" s="370" t="s">
        <v>192</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色麻町外一市一ヶ村花川ダム管理組合</v>
      </c>
      <c r="BZ34" s="365"/>
      <c r="CA34" s="365"/>
      <c r="CB34" s="365"/>
      <c r="CC34" s="365"/>
      <c r="CD34" s="365"/>
      <c r="CE34" s="365"/>
      <c r="CF34" s="365"/>
      <c r="CG34" s="365"/>
      <c r="CH34" s="365"/>
      <c r="CI34" s="365"/>
      <c r="CJ34" s="365"/>
      <c r="CK34" s="365"/>
      <c r="CL34" s="365"/>
      <c r="CM34" s="365"/>
      <c r="CN34" s="193"/>
      <c r="CO34" s="366">
        <f>IF(CQ34="","",MAX(C34:D43,U34:V43,AM34:AN43,BE34:BF43,BW34:BX43)+1)</f>
        <v>20</v>
      </c>
      <c r="CP34" s="366"/>
      <c r="CQ34" s="365" t="str">
        <f>IF('各会計、関係団体の財政状況及び健全化判断比率'!BS7="","",'各会計、関係団体の財政状況及び健全化判断比率'!BS7)</f>
        <v>色麻町産業開発公社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奨学資金貸付基金特別会計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IF('各会計、関係団体の財政状況及び健全化判断比率'!B34="","",'各会計、関係団体の財政状況及び健全化判断比率'!B34)</f>
        <v>工業団地整備事業特別会計</v>
      </c>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宮城県市町村職員退職手当組合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宮城県市町村非常勤消防団員補償報償組合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介護サービス事業特別会計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大崎地域広域行政事務組合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宮城県市町村自治振興センター</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15</v>
      </c>
      <c r="BX39" s="366"/>
      <c r="BY39" s="365" t="str">
        <f>IF('各会計、関係団体の財政状況及び健全化判断比率'!B73="","",'各会計、関係団体の財政状況及び健全化判断比率'!B73)</f>
        <v>加美郡保健医療福祉行政事務組合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16</v>
      </c>
      <c r="BX40" s="366"/>
      <c r="BY40" s="365" t="str">
        <f>IF('各会計、関係団体の財政状況及び健全化判断比率'!B74="","",'各会計、関係団体の財政状況及び健全化判断比率'!B74)</f>
        <v>加美郡保健医療福祉行政事務組合：病院会計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17</v>
      </c>
      <c r="BX41" s="366"/>
      <c r="BY41" s="365" t="str">
        <f>IF('各会計、関係団体の財政状況及び健全化判断比率'!B75="","",'各会計、関係団体の財政状況及び健全化判断比率'!B75)</f>
        <v>加美郡保健医療福祉行政事務組合：介護事業会計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18</v>
      </c>
      <c r="BX42" s="366"/>
      <c r="BY42" s="365" t="str">
        <f>IF('各会計、関係団体の財政状況及び健全化判断比率'!B76="","",'各会計、関係団体の財政状況及び健全化判断比率'!B76)</f>
        <v>宮城県後期高齢者医療広域連合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19</v>
      </c>
      <c r="BX43" s="366"/>
      <c r="BY43" s="365" t="str">
        <f>IF('各会計、関係団体の財政状況及び健全化判断比率'!B77="","",'各会計、関係団体の財政状況及び健全化判断比率'!B77)</f>
        <v>宮城県後期高齢者医療事業会計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tnXMXgaDOmKNNV5DX4VPZClrtSjbg3CngG/i3QsSR4ZaVmYEVaRaD1jhX4KZNts6vYLdCpKKQuPX1hYI3OWbPg==" saltValue="5dkWJsEA0jvo9Yg5Eo6J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186" t="s">
        <v>547</v>
      </c>
      <c r="D34" s="1186"/>
      <c r="E34" s="1187"/>
      <c r="F34" s="32">
        <v>5.51</v>
      </c>
      <c r="G34" s="33">
        <v>4.3</v>
      </c>
      <c r="H34" s="33">
        <v>4.54</v>
      </c>
      <c r="I34" s="33">
        <v>5</v>
      </c>
      <c r="J34" s="34">
        <v>5.13</v>
      </c>
      <c r="K34" s="22"/>
      <c r="L34" s="22"/>
      <c r="M34" s="22"/>
      <c r="N34" s="22"/>
      <c r="O34" s="22"/>
      <c r="P34" s="22"/>
    </row>
    <row r="35" spans="1:16" ht="39" customHeight="1">
      <c r="A35" s="22"/>
      <c r="B35" s="35"/>
      <c r="C35" s="1180" t="s">
        <v>548</v>
      </c>
      <c r="D35" s="1181"/>
      <c r="E35" s="1182"/>
      <c r="F35" s="36">
        <v>2.92</v>
      </c>
      <c r="G35" s="37">
        <v>3.65</v>
      </c>
      <c r="H35" s="37">
        <v>4.71</v>
      </c>
      <c r="I35" s="37">
        <v>4.6100000000000003</v>
      </c>
      <c r="J35" s="38">
        <v>4.1500000000000004</v>
      </c>
      <c r="K35" s="22"/>
      <c r="L35" s="22"/>
      <c r="M35" s="22"/>
      <c r="N35" s="22"/>
      <c r="O35" s="22"/>
      <c r="P35" s="22"/>
    </row>
    <row r="36" spans="1:16" ht="39" customHeight="1">
      <c r="A36" s="22"/>
      <c r="B36" s="35"/>
      <c r="C36" s="1180" t="s">
        <v>549</v>
      </c>
      <c r="D36" s="1181"/>
      <c r="E36" s="1182"/>
      <c r="F36" s="36">
        <v>1.02</v>
      </c>
      <c r="G36" s="37">
        <v>1.47</v>
      </c>
      <c r="H36" s="37">
        <v>1.39</v>
      </c>
      <c r="I36" s="37">
        <v>1.46</v>
      </c>
      <c r="J36" s="38">
        <v>1.41</v>
      </c>
      <c r="K36" s="22"/>
      <c r="L36" s="22"/>
      <c r="M36" s="22"/>
      <c r="N36" s="22"/>
      <c r="O36" s="22"/>
      <c r="P36" s="22"/>
    </row>
    <row r="37" spans="1:16" ht="39" customHeight="1">
      <c r="A37" s="22"/>
      <c r="B37" s="35"/>
      <c r="C37" s="1180" t="s">
        <v>550</v>
      </c>
      <c r="D37" s="1181"/>
      <c r="E37" s="1182"/>
      <c r="F37" s="36">
        <v>3.74</v>
      </c>
      <c r="G37" s="37">
        <v>2.9</v>
      </c>
      <c r="H37" s="37">
        <v>3.3</v>
      </c>
      <c r="I37" s="37">
        <v>4.13</v>
      </c>
      <c r="J37" s="38">
        <v>0.6</v>
      </c>
      <c r="K37" s="22"/>
      <c r="L37" s="22"/>
      <c r="M37" s="22"/>
      <c r="N37" s="22"/>
      <c r="O37" s="22"/>
      <c r="P37" s="22"/>
    </row>
    <row r="38" spans="1:16" ht="39" customHeight="1">
      <c r="A38" s="22"/>
      <c r="B38" s="35"/>
      <c r="C38" s="1180" t="s">
        <v>551</v>
      </c>
      <c r="D38" s="1181"/>
      <c r="E38" s="1182"/>
      <c r="F38" s="36">
        <v>0.05</v>
      </c>
      <c r="G38" s="37">
        <v>0.81</v>
      </c>
      <c r="H38" s="37">
        <v>0.26</v>
      </c>
      <c r="I38" s="37">
        <v>0.47</v>
      </c>
      <c r="J38" s="38">
        <v>0.57999999999999996</v>
      </c>
      <c r="K38" s="22"/>
      <c r="L38" s="22"/>
      <c r="M38" s="22"/>
      <c r="N38" s="22"/>
      <c r="O38" s="22"/>
      <c r="P38" s="22"/>
    </row>
    <row r="39" spans="1:16" ht="39" customHeight="1">
      <c r="A39" s="22"/>
      <c r="B39" s="35"/>
      <c r="C39" s="1180" t="s">
        <v>552</v>
      </c>
      <c r="D39" s="1181"/>
      <c r="E39" s="1182"/>
      <c r="F39" s="36">
        <v>0.06</v>
      </c>
      <c r="G39" s="37">
        <v>0.04</v>
      </c>
      <c r="H39" s="37">
        <v>0.04</v>
      </c>
      <c r="I39" s="37">
        <v>0.03</v>
      </c>
      <c r="J39" s="38">
        <v>0.05</v>
      </c>
      <c r="K39" s="22"/>
      <c r="L39" s="22"/>
      <c r="M39" s="22"/>
      <c r="N39" s="22"/>
      <c r="O39" s="22"/>
      <c r="P39" s="22"/>
    </row>
    <row r="40" spans="1:16" ht="39" customHeight="1">
      <c r="A40" s="22"/>
      <c r="B40" s="35"/>
      <c r="C40" s="1180" t="s">
        <v>553</v>
      </c>
      <c r="D40" s="1181"/>
      <c r="E40" s="1182"/>
      <c r="F40" s="36" t="s">
        <v>496</v>
      </c>
      <c r="G40" s="37" t="s">
        <v>496</v>
      </c>
      <c r="H40" s="37" t="s">
        <v>496</v>
      </c>
      <c r="I40" s="37" t="s">
        <v>496</v>
      </c>
      <c r="J40" s="38">
        <v>0.04</v>
      </c>
      <c r="K40" s="22"/>
      <c r="L40" s="22"/>
      <c r="M40" s="22"/>
      <c r="N40" s="22"/>
      <c r="O40" s="22"/>
      <c r="P40" s="22"/>
    </row>
    <row r="41" spans="1:16" ht="39" customHeight="1">
      <c r="A41" s="22"/>
      <c r="B41" s="35"/>
      <c r="C41" s="1180" t="s">
        <v>554</v>
      </c>
      <c r="D41" s="1181"/>
      <c r="E41" s="1182"/>
      <c r="F41" s="36">
        <v>0.02</v>
      </c>
      <c r="G41" s="37">
        <v>0.03</v>
      </c>
      <c r="H41" s="37">
        <v>0.03</v>
      </c>
      <c r="I41" s="37">
        <v>0.03</v>
      </c>
      <c r="J41" s="38">
        <v>0.03</v>
      </c>
      <c r="K41" s="22"/>
      <c r="L41" s="22"/>
      <c r="M41" s="22"/>
      <c r="N41" s="22"/>
      <c r="O41" s="22"/>
      <c r="P41" s="22"/>
    </row>
    <row r="42" spans="1:16" ht="39" customHeight="1">
      <c r="A42" s="22"/>
      <c r="B42" s="39"/>
      <c r="C42" s="1180" t="s">
        <v>555</v>
      </c>
      <c r="D42" s="1181"/>
      <c r="E42" s="1182"/>
      <c r="F42" s="36" t="s">
        <v>496</v>
      </c>
      <c r="G42" s="37" t="s">
        <v>496</v>
      </c>
      <c r="H42" s="37" t="s">
        <v>496</v>
      </c>
      <c r="I42" s="37" t="s">
        <v>496</v>
      </c>
      <c r="J42" s="38" t="s">
        <v>496</v>
      </c>
      <c r="K42" s="22"/>
      <c r="L42" s="22"/>
      <c r="M42" s="22"/>
      <c r="N42" s="22"/>
      <c r="O42" s="22"/>
      <c r="P42" s="22"/>
    </row>
    <row r="43" spans="1:16" ht="39" customHeight="1" thickBot="1">
      <c r="A43" s="22"/>
      <c r="B43" s="40"/>
      <c r="C43" s="1183" t="s">
        <v>556</v>
      </c>
      <c r="D43" s="1184"/>
      <c r="E43" s="1185"/>
      <c r="F43" s="41">
        <v>0.01</v>
      </c>
      <c r="G43" s="42">
        <v>0.01</v>
      </c>
      <c r="H43" s="42">
        <v>0.01</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1c2ChL+nREl+ZnvqAWexhFWQyhSlU3NQH6Yl2TuR1es0p4BBc2HG4581vp5n+oR/NmuzhfKB62x5/OrtbEMNA==" saltValue="t71u8CXfX5bhr2CtGDXg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E48" sqref="E48:J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196" t="s">
        <v>10</v>
      </c>
      <c r="C45" s="1197"/>
      <c r="D45" s="58"/>
      <c r="E45" s="1202" t="s">
        <v>11</v>
      </c>
      <c r="F45" s="1202"/>
      <c r="G45" s="1202"/>
      <c r="H45" s="1202"/>
      <c r="I45" s="1202"/>
      <c r="J45" s="1203"/>
      <c r="K45" s="59">
        <v>323</v>
      </c>
      <c r="L45" s="60">
        <v>329</v>
      </c>
      <c r="M45" s="60">
        <v>308</v>
      </c>
      <c r="N45" s="60">
        <v>295</v>
      </c>
      <c r="O45" s="61">
        <v>314</v>
      </c>
      <c r="P45" s="48"/>
      <c r="Q45" s="48"/>
      <c r="R45" s="48"/>
      <c r="S45" s="48"/>
      <c r="T45" s="48"/>
      <c r="U45" s="48"/>
    </row>
    <row r="46" spans="1:21" ht="30.75" customHeight="1">
      <c r="A46" s="48"/>
      <c r="B46" s="1198"/>
      <c r="C46" s="1199"/>
      <c r="D46" s="62"/>
      <c r="E46" s="1190" t="s">
        <v>12</v>
      </c>
      <c r="F46" s="1190"/>
      <c r="G46" s="1190"/>
      <c r="H46" s="1190"/>
      <c r="I46" s="1190"/>
      <c r="J46" s="1191"/>
      <c r="K46" s="63" t="s">
        <v>496</v>
      </c>
      <c r="L46" s="64" t="s">
        <v>496</v>
      </c>
      <c r="M46" s="64" t="s">
        <v>496</v>
      </c>
      <c r="N46" s="64" t="s">
        <v>496</v>
      </c>
      <c r="O46" s="65" t="s">
        <v>496</v>
      </c>
      <c r="P46" s="48"/>
      <c r="Q46" s="48"/>
      <c r="R46" s="48"/>
      <c r="S46" s="48"/>
      <c r="T46" s="48"/>
      <c r="U46" s="48"/>
    </row>
    <row r="47" spans="1:21" ht="30.75" customHeight="1">
      <c r="A47" s="48"/>
      <c r="B47" s="1198"/>
      <c r="C47" s="1199"/>
      <c r="D47" s="62"/>
      <c r="E47" s="1190" t="s">
        <v>13</v>
      </c>
      <c r="F47" s="1190"/>
      <c r="G47" s="1190"/>
      <c r="H47" s="1190"/>
      <c r="I47" s="1190"/>
      <c r="J47" s="1191"/>
      <c r="K47" s="63" t="s">
        <v>496</v>
      </c>
      <c r="L47" s="64" t="s">
        <v>496</v>
      </c>
      <c r="M47" s="64" t="s">
        <v>496</v>
      </c>
      <c r="N47" s="64" t="s">
        <v>496</v>
      </c>
      <c r="O47" s="65" t="s">
        <v>496</v>
      </c>
      <c r="P47" s="48"/>
      <c r="Q47" s="48"/>
      <c r="R47" s="48"/>
      <c r="S47" s="48"/>
      <c r="T47" s="48"/>
      <c r="U47" s="48"/>
    </row>
    <row r="48" spans="1:21" ht="30.75" customHeight="1">
      <c r="A48" s="48"/>
      <c r="B48" s="1198"/>
      <c r="C48" s="1199"/>
      <c r="D48" s="62"/>
      <c r="E48" s="1190" t="s">
        <v>14</v>
      </c>
      <c r="F48" s="1190"/>
      <c r="G48" s="1190"/>
      <c r="H48" s="1190"/>
      <c r="I48" s="1190"/>
      <c r="J48" s="1191"/>
      <c r="K48" s="63">
        <v>198</v>
      </c>
      <c r="L48" s="64">
        <v>192</v>
      </c>
      <c r="M48" s="64">
        <v>194</v>
      </c>
      <c r="N48" s="64">
        <v>190</v>
      </c>
      <c r="O48" s="65">
        <v>196</v>
      </c>
      <c r="P48" s="48"/>
      <c r="Q48" s="48"/>
      <c r="R48" s="48"/>
      <c r="S48" s="48"/>
      <c r="T48" s="48"/>
      <c r="U48" s="48"/>
    </row>
    <row r="49" spans="1:21" ht="30.75" customHeight="1">
      <c r="A49" s="48"/>
      <c r="B49" s="1198"/>
      <c r="C49" s="1199"/>
      <c r="D49" s="62"/>
      <c r="E49" s="1190" t="s">
        <v>15</v>
      </c>
      <c r="F49" s="1190"/>
      <c r="G49" s="1190"/>
      <c r="H49" s="1190"/>
      <c r="I49" s="1190"/>
      <c r="J49" s="1191"/>
      <c r="K49" s="63">
        <v>124</v>
      </c>
      <c r="L49" s="64">
        <v>132</v>
      </c>
      <c r="M49" s="64">
        <v>129</v>
      </c>
      <c r="N49" s="64">
        <v>143</v>
      </c>
      <c r="O49" s="65">
        <v>151</v>
      </c>
      <c r="P49" s="48"/>
      <c r="Q49" s="48"/>
      <c r="R49" s="48"/>
      <c r="S49" s="48"/>
      <c r="T49" s="48"/>
      <c r="U49" s="48"/>
    </row>
    <row r="50" spans="1:21" ht="30.75" customHeight="1">
      <c r="A50" s="48"/>
      <c r="B50" s="1198"/>
      <c r="C50" s="1199"/>
      <c r="D50" s="62"/>
      <c r="E50" s="1190" t="s">
        <v>16</v>
      </c>
      <c r="F50" s="1190"/>
      <c r="G50" s="1190"/>
      <c r="H50" s="1190"/>
      <c r="I50" s="1190"/>
      <c r="J50" s="1191"/>
      <c r="K50" s="63">
        <v>0</v>
      </c>
      <c r="L50" s="64">
        <v>0</v>
      </c>
      <c r="M50" s="64">
        <v>0</v>
      </c>
      <c r="N50" s="64">
        <v>0</v>
      </c>
      <c r="O50" s="65">
        <v>0</v>
      </c>
      <c r="P50" s="48"/>
      <c r="Q50" s="48"/>
      <c r="R50" s="48"/>
      <c r="S50" s="48"/>
      <c r="T50" s="48"/>
      <c r="U50" s="48"/>
    </row>
    <row r="51" spans="1:21" ht="30.75" customHeight="1">
      <c r="A51" s="48"/>
      <c r="B51" s="1200"/>
      <c r="C51" s="1201"/>
      <c r="D51" s="66"/>
      <c r="E51" s="1190" t="s">
        <v>17</v>
      </c>
      <c r="F51" s="1190"/>
      <c r="G51" s="1190"/>
      <c r="H51" s="1190"/>
      <c r="I51" s="1190"/>
      <c r="J51" s="1191"/>
      <c r="K51" s="63" t="s">
        <v>496</v>
      </c>
      <c r="L51" s="64" t="s">
        <v>496</v>
      </c>
      <c r="M51" s="64" t="s">
        <v>496</v>
      </c>
      <c r="N51" s="64" t="s">
        <v>496</v>
      </c>
      <c r="O51" s="65" t="s">
        <v>496</v>
      </c>
      <c r="P51" s="48"/>
      <c r="Q51" s="48"/>
      <c r="R51" s="48"/>
      <c r="S51" s="48"/>
      <c r="T51" s="48"/>
      <c r="U51" s="48"/>
    </row>
    <row r="52" spans="1:21" ht="30.75" customHeight="1">
      <c r="A52" s="48"/>
      <c r="B52" s="1188" t="s">
        <v>18</v>
      </c>
      <c r="C52" s="1189"/>
      <c r="D52" s="66"/>
      <c r="E52" s="1190" t="s">
        <v>19</v>
      </c>
      <c r="F52" s="1190"/>
      <c r="G52" s="1190"/>
      <c r="H52" s="1190"/>
      <c r="I52" s="1190"/>
      <c r="J52" s="1191"/>
      <c r="K52" s="63">
        <v>420</v>
      </c>
      <c r="L52" s="64">
        <v>434</v>
      </c>
      <c r="M52" s="64">
        <v>441</v>
      </c>
      <c r="N52" s="64">
        <v>423</v>
      </c>
      <c r="O52" s="65">
        <v>427</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225</v>
      </c>
      <c r="L53" s="69">
        <v>219</v>
      </c>
      <c r="M53" s="69">
        <v>190</v>
      </c>
      <c r="N53" s="69">
        <v>205</v>
      </c>
      <c r="O53" s="70">
        <v>234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UnTtYLwWDy0FvFaxnBDayX9RRZ0d2g0vTeKjrT8q7E6P5Js/AsGeMe8hJEbtAUJaaC+TCohHKEnoLYhppxjUA==" saltValue="Jc3pphBDjF4QLW9uaB8S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43" zoomScaleSheetLayoutView="100" workbookViewId="0">
      <selection activeCell="M54" sqref="M54:Q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539</v>
      </c>
      <c r="J40" s="79" t="s">
        <v>540</v>
      </c>
      <c r="K40" s="79" t="s">
        <v>541</v>
      </c>
      <c r="L40" s="79" t="s">
        <v>542</v>
      </c>
      <c r="M40" s="80" t="s">
        <v>543</v>
      </c>
    </row>
    <row r="41" spans="2:13" ht="27.75" customHeight="1">
      <c r="B41" s="1216" t="s">
        <v>23</v>
      </c>
      <c r="C41" s="1217"/>
      <c r="D41" s="81"/>
      <c r="E41" s="1218" t="s">
        <v>24</v>
      </c>
      <c r="F41" s="1218"/>
      <c r="G41" s="1218"/>
      <c r="H41" s="1219"/>
      <c r="I41" s="82">
        <v>3914</v>
      </c>
      <c r="J41" s="83">
        <v>3897</v>
      </c>
      <c r="K41" s="83">
        <v>3992</v>
      </c>
      <c r="L41" s="83">
        <v>3932</v>
      </c>
      <c r="M41" s="84">
        <v>3848</v>
      </c>
    </row>
    <row r="42" spans="2:13" ht="27.75" customHeight="1">
      <c r="B42" s="1206"/>
      <c r="C42" s="1207"/>
      <c r="D42" s="85"/>
      <c r="E42" s="1210" t="s">
        <v>25</v>
      </c>
      <c r="F42" s="1210"/>
      <c r="G42" s="1210"/>
      <c r="H42" s="1211"/>
      <c r="I42" s="86" t="s">
        <v>496</v>
      </c>
      <c r="J42" s="87" t="s">
        <v>496</v>
      </c>
      <c r="K42" s="87" t="s">
        <v>496</v>
      </c>
      <c r="L42" s="87" t="s">
        <v>496</v>
      </c>
      <c r="M42" s="88" t="s">
        <v>496</v>
      </c>
    </row>
    <row r="43" spans="2:13" ht="27.75" customHeight="1">
      <c r="B43" s="1206"/>
      <c r="C43" s="1207"/>
      <c r="D43" s="85"/>
      <c r="E43" s="1210" t="s">
        <v>26</v>
      </c>
      <c r="F43" s="1210"/>
      <c r="G43" s="1210"/>
      <c r="H43" s="1211"/>
      <c r="I43" s="86">
        <v>2787</v>
      </c>
      <c r="J43" s="87">
        <v>2657</v>
      </c>
      <c r="K43" s="87">
        <v>2527</v>
      </c>
      <c r="L43" s="87">
        <v>2377</v>
      </c>
      <c r="M43" s="88">
        <v>2267</v>
      </c>
    </row>
    <row r="44" spans="2:13" ht="27.75" customHeight="1">
      <c r="B44" s="1206"/>
      <c r="C44" s="1207"/>
      <c r="D44" s="85"/>
      <c r="E44" s="1210" t="s">
        <v>27</v>
      </c>
      <c r="F44" s="1210"/>
      <c r="G44" s="1210"/>
      <c r="H44" s="1211"/>
      <c r="I44" s="86">
        <v>2009</v>
      </c>
      <c r="J44" s="87">
        <v>1935</v>
      </c>
      <c r="K44" s="87">
        <v>1810</v>
      </c>
      <c r="L44" s="87">
        <v>1717</v>
      </c>
      <c r="M44" s="88">
        <v>1635</v>
      </c>
    </row>
    <row r="45" spans="2:13" ht="27.75" customHeight="1">
      <c r="B45" s="1206"/>
      <c r="C45" s="1207"/>
      <c r="D45" s="85"/>
      <c r="E45" s="1210" t="s">
        <v>28</v>
      </c>
      <c r="F45" s="1210"/>
      <c r="G45" s="1210"/>
      <c r="H45" s="1211"/>
      <c r="I45" s="86">
        <v>861</v>
      </c>
      <c r="J45" s="87">
        <v>716</v>
      </c>
      <c r="K45" s="87">
        <v>704</v>
      </c>
      <c r="L45" s="87">
        <v>657</v>
      </c>
      <c r="M45" s="88">
        <v>678</v>
      </c>
    </row>
    <row r="46" spans="2:13" ht="27.75" customHeight="1">
      <c r="B46" s="1206"/>
      <c r="C46" s="1207"/>
      <c r="D46" s="89"/>
      <c r="E46" s="1210" t="s">
        <v>29</v>
      </c>
      <c r="F46" s="1210"/>
      <c r="G46" s="1210"/>
      <c r="H46" s="1211"/>
      <c r="I46" s="86" t="s">
        <v>496</v>
      </c>
      <c r="J46" s="87" t="s">
        <v>496</v>
      </c>
      <c r="K46" s="87" t="s">
        <v>496</v>
      </c>
      <c r="L46" s="87" t="s">
        <v>496</v>
      </c>
      <c r="M46" s="88" t="s">
        <v>496</v>
      </c>
    </row>
    <row r="47" spans="2:13" ht="27.75" customHeight="1">
      <c r="B47" s="1206"/>
      <c r="C47" s="1207"/>
      <c r="D47" s="90"/>
      <c r="E47" s="1220" t="s">
        <v>30</v>
      </c>
      <c r="F47" s="1221"/>
      <c r="G47" s="1221"/>
      <c r="H47" s="1222"/>
      <c r="I47" s="86" t="s">
        <v>496</v>
      </c>
      <c r="J47" s="87" t="s">
        <v>496</v>
      </c>
      <c r="K47" s="87" t="s">
        <v>496</v>
      </c>
      <c r="L47" s="87" t="s">
        <v>496</v>
      </c>
      <c r="M47" s="88" t="s">
        <v>496</v>
      </c>
    </row>
    <row r="48" spans="2:13" ht="27.75" customHeight="1">
      <c r="B48" s="1206"/>
      <c r="C48" s="1207"/>
      <c r="D48" s="85"/>
      <c r="E48" s="1210" t="s">
        <v>31</v>
      </c>
      <c r="F48" s="1210"/>
      <c r="G48" s="1210"/>
      <c r="H48" s="1211"/>
      <c r="I48" s="86" t="s">
        <v>496</v>
      </c>
      <c r="J48" s="87" t="s">
        <v>496</v>
      </c>
      <c r="K48" s="87" t="s">
        <v>496</v>
      </c>
      <c r="L48" s="87" t="s">
        <v>496</v>
      </c>
      <c r="M48" s="88" t="s">
        <v>496</v>
      </c>
    </row>
    <row r="49" spans="2:13" ht="27.75" customHeight="1">
      <c r="B49" s="1208"/>
      <c r="C49" s="1209"/>
      <c r="D49" s="85"/>
      <c r="E49" s="1210" t="s">
        <v>32</v>
      </c>
      <c r="F49" s="1210"/>
      <c r="G49" s="1210"/>
      <c r="H49" s="1211"/>
      <c r="I49" s="86" t="s">
        <v>496</v>
      </c>
      <c r="J49" s="87" t="s">
        <v>496</v>
      </c>
      <c r="K49" s="87" t="s">
        <v>496</v>
      </c>
      <c r="L49" s="87">
        <v>24</v>
      </c>
      <c r="M49" s="88" t="s">
        <v>496</v>
      </c>
    </row>
    <row r="50" spans="2:13" ht="27.75" customHeight="1">
      <c r="B50" s="1204" t="s">
        <v>33</v>
      </c>
      <c r="C50" s="1205"/>
      <c r="D50" s="91"/>
      <c r="E50" s="1210" t="s">
        <v>34</v>
      </c>
      <c r="F50" s="1210"/>
      <c r="G50" s="1210"/>
      <c r="H50" s="1211"/>
      <c r="I50" s="86">
        <v>1196</v>
      </c>
      <c r="J50" s="87">
        <v>1405</v>
      </c>
      <c r="K50" s="87">
        <v>1502</v>
      </c>
      <c r="L50" s="87">
        <v>1721</v>
      </c>
      <c r="M50" s="88">
        <v>1557</v>
      </c>
    </row>
    <row r="51" spans="2:13" ht="27.75" customHeight="1">
      <c r="B51" s="1206"/>
      <c r="C51" s="1207"/>
      <c r="D51" s="85"/>
      <c r="E51" s="1210" t="s">
        <v>35</v>
      </c>
      <c r="F51" s="1210"/>
      <c r="G51" s="1210"/>
      <c r="H51" s="1211"/>
      <c r="I51" s="86">
        <v>146</v>
      </c>
      <c r="J51" s="87">
        <v>140</v>
      </c>
      <c r="K51" s="87">
        <v>133</v>
      </c>
      <c r="L51" s="87">
        <v>125</v>
      </c>
      <c r="M51" s="88">
        <v>117</v>
      </c>
    </row>
    <row r="52" spans="2:13" ht="27.75" customHeight="1">
      <c r="B52" s="1208"/>
      <c r="C52" s="1209"/>
      <c r="D52" s="85"/>
      <c r="E52" s="1210" t="s">
        <v>36</v>
      </c>
      <c r="F52" s="1210"/>
      <c r="G52" s="1210"/>
      <c r="H52" s="1211"/>
      <c r="I52" s="86">
        <v>4889</v>
      </c>
      <c r="J52" s="87">
        <v>4798</v>
      </c>
      <c r="K52" s="87">
        <v>4617</v>
      </c>
      <c r="L52" s="87">
        <v>4467</v>
      </c>
      <c r="M52" s="88">
        <v>4178</v>
      </c>
    </row>
    <row r="53" spans="2:13" ht="27.75" customHeight="1" thickBot="1">
      <c r="B53" s="1212" t="s">
        <v>37</v>
      </c>
      <c r="C53" s="1213"/>
      <c r="D53" s="92"/>
      <c r="E53" s="1214" t="s">
        <v>38</v>
      </c>
      <c r="F53" s="1214"/>
      <c r="G53" s="1214"/>
      <c r="H53" s="1215"/>
      <c r="I53" s="93">
        <v>3340</v>
      </c>
      <c r="J53" s="94">
        <v>2861</v>
      </c>
      <c r="K53" s="94">
        <v>2781</v>
      </c>
      <c r="L53" s="94">
        <v>2395</v>
      </c>
      <c r="M53" s="95">
        <v>2577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H36Xbp2J8zCHLT+qLkGEuWS2dCcCWJE5/8nFPkxEEt06jw3tmD6jiVFiXmP1Y2yfHQm7TRWbBAtdiSN+QlLuw==" saltValue="Xo+sZHaoJpXFq8YUh9Dq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0" zoomScale="70" zoomScaleNormal="70" zoomScaleSheetLayoutView="100" workbookViewId="0">
      <selection activeCell="J52" sqref="J5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541</v>
      </c>
      <c r="G54" s="104" t="s">
        <v>542</v>
      </c>
      <c r="H54" s="105" t="s">
        <v>543</v>
      </c>
    </row>
    <row r="55" spans="2:8" ht="52.5" customHeight="1">
      <c r="B55" s="106"/>
      <c r="C55" s="1231" t="s">
        <v>41</v>
      </c>
      <c r="D55" s="1231"/>
      <c r="E55" s="1232"/>
      <c r="F55" s="107">
        <v>1145</v>
      </c>
      <c r="G55" s="107">
        <v>1261</v>
      </c>
      <c r="H55" s="108">
        <v>1039</v>
      </c>
    </row>
    <row r="56" spans="2:8" ht="52.5" customHeight="1">
      <c r="B56" s="109"/>
      <c r="C56" s="1233" t="s">
        <v>42</v>
      </c>
      <c r="D56" s="1233"/>
      <c r="E56" s="1234"/>
      <c r="F56" s="110">
        <v>111</v>
      </c>
      <c r="G56" s="110">
        <v>112</v>
      </c>
      <c r="H56" s="111">
        <v>114</v>
      </c>
    </row>
    <row r="57" spans="2:8" ht="53.25" customHeight="1">
      <c r="B57" s="109"/>
      <c r="C57" s="1235" t="s">
        <v>43</v>
      </c>
      <c r="D57" s="1235"/>
      <c r="E57" s="1236"/>
      <c r="F57" s="112">
        <v>122</v>
      </c>
      <c r="G57" s="112">
        <v>146</v>
      </c>
      <c r="H57" s="113">
        <v>138</v>
      </c>
    </row>
    <row r="58" spans="2:8" ht="45.75" customHeight="1">
      <c r="B58" s="114"/>
      <c r="C58" s="1223" t="s">
        <v>566</v>
      </c>
      <c r="D58" s="1224"/>
      <c r="E58" s="1225"/>
      <c r="F58" s="115">
        <v>67</v>
      </c>
      <c r="G58" s="115">
        <v>73</v>
      </c>
      <c r="H58" s="116">
        <v>71</v>
      </c>
    </row>
    <row r="59" spans="2:8" ht="45.75" customHeight="1">
      <c r="B59" s="114"/>
      <c r="C59" s="1223" t="s">
        <v>567</v>
      </c>
      <c r="D59" s="1224"/>
      <c r="E59" s="1225"/>
      <c r="F59" s="115">
        <v>27</v>
      </c>
      <c r="G59" s="115">
        <v>24</v>
      </c>
      <c r="H59" s="116">
        <v>19</v>
      </c>
    </row>
    <row r="60" spans="2:8" ht="45.75" customHeight="1">
      <c r="B60" s="114"/>
      <c r="C60" s="1223" t="s">
        <v>568</v>
      </c>
      <c r="D60" s="1224"/>
      <c r="E60" s="1225"/>
      <c r="F60" s="115">
        <v>0</v>
      </c>
      <c r="G60" s="115">
        <v>20</v>
      </c>
      <c r="H60" s="116">
        <v>19</v>
      </c>
    </row>
    <row r="61" spans="2:8" ht="45.75" customHeight="1">
      <c r="B61" s="114"/>
      <c r="C61" s="1223" t="s">
        <v>569</v>
      </c>
      <c r="D61" s="1224"/>
      <c r="E61" s="1225"/>
      <c r="F61" s="115">
        <v>17</v>
      </c>
      <c r="G61" s="115">
        <v>18</v>
      </c>
      <c r="H61" s="116">
        <v>18</v>
      </c>
    </row>
    <row r="62" spans="2:8" ht="45.75" customHeight="1" thickBot="1">
      <c r="B62" s="117"/>
      <c r="C62" s="1226" t="s">
        <v>570</v>
      </c>
      <c r="D62" s="1227"/>
      <c r="E62" s="1228"/>
      <c r="F62" s="118">
        <v>11</v>
      </c>
      <c r="G62" s="118">
        <v>11</v>
      </c>
      <c r="H62" s="119">
        <v>11</v>
      </c>
    </row>
    <row r="63" spans="2:8" ht="52.5" customHeight="1" thickBot="1">
      <c r="B63" s="120"/>
      <c r="C63" s="1229" t="s">
        <v>44</v>
      </c>
      <c r="D63" s="1229"/>
      <c r="E63" s="1230"/>
      <c r="F63" s="121">
        <v>1378</v>
      </c>
      <c r="G63" s="121">
        <v>1519</v>
      </c>
      <c r="H63" s="122">
        <v>1291</v>
      </c>
    </row>
    <row r="64" spans="2:8" ht="15" customHeight="1"/>
    <row r="65" ht="0" hidden="1" customHeight="1"/>
    <row r="66" ht="0" hidden="1" customHeight="1"/>
  </sheetData>
  <sheetProtection algorithmName="SHA-512" hashValue="u7f5UEWwhmzz0VEhafAVI20sCs66NJPGSAtHWY2EoAq/w4JHnQfkh1f/b2B6OqXcAQ2a4+NAv1JOFL7qkUOSFw==" saltValue="GgJCIlqJMgmQMAC9bXrf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536</v>
      </c>
      <c r="G2" s="136"/>
      <c r="H2" s="137"/>
    </row>
    <row r="3" spans="1:8">
      <c r="A3" s="133" t="s">
        <v>529</v>
      </c>
      <c r="B3" s="138"/>
      <c r="C3" s="139"/>
      <c r="D3" s="140">
        <v>275798</v>
      </c>
      <c r="E3" s="141"/>
      <c r="F3" s="142">
        <v>174587</v>
      </c>
      <c r="G3" s="143"/>
      <c r="H3" s="144"/>
    </row>
    <row r="4" spans="1:8">
      <c r="A4" s="145"/>
      <c r="B4" s="146"/>
      <c r="C4" s="147"/>
      <c r="D4" s="148">
        <v>104196</v>
      </c>
      <c r="E4" s="149"/>
      <c r="F4" s="150">
        <v>79695</v>
      </c>
      <c r="G4" s="151"/>
      <c r="H4" s="152"/>
    </row>
    <row r="5" spans="1:8">
      <c r="A5" s="133" t="s">
        <v>531</v>
      </c>
      <c r="B5" s="138"/>
      <c r="C5" s="139"/>
      <c r="D5" s="140">
        <v>89286</v>
      </c>
      <c r="E5" s="141"/>
      <c r="F5" s="142">
        <v>175675</v>
      </c>
      <c r="G5" s="143"/>
      <c r="H5" s="144"/>
    </row>
    <row r="6" spans="1:8">
      <c r="A6" s="145"/>
      <c r="B6" s="146"/>
      <c r="C6" s="147"/>
      <c r="D6" s="148">
        <v>85437</v>
      </c>
      <c r="E6" s="149"/>
      <c r="F6" s="150">
        <v>87698</v>
      </c>
      <c r="G6" s="151"/>
      <c r="H6" s="152"/>
    </row>
    <row r="7" spans="1:8">
      <c r="A7" s="133" t="s">
        <v>532</v>
      </c>
      <c r="B7" s="138"/>
      <c r="C7" s="139"/>
      <c r="D7" s="140">
        <v>101636</v>
      </c>
      <c r="E7" s="141"/>
      <c r="F7" s="142">
        <v>162193</v>
      </c>
      <c r="G7" s="143"/>
      <c r="H7" s="144"/>
    </row>
    <row r="8" spans="1:8">
      <c r="A8" s="145"/>
      <c r="B8" s="146"/>
      <c r="C8" s="147"/>
      <c r="D8" s="148">
        <v>67815</v>
      </c>
      <c r="E8" s="149"/>
      <c r="F8" s="150">
        <v>79985</v>
      </c>
      <c r="G8" s="151"/>
      <c r="H8" s="152"/>
    </row>
    <row r="9" spans="1:8">
      <c r="A9" s="133" t="s">
        <v>533</v>
      </c>
      <c r="B9" s="138"/>
      <c r="C9" s="139"/>
      <c r="D9" s="140">
        <v>75982</v>
      </c>
      <c r="E9" s="141"/>
      <c r="F9" s="142">
        <v>138651</v>
      </c>
      <c r="G9" s="143"/>
      <c r="H9" s="144"/>
    </row>
    <row r="10" spans="1:8">
      <c r="A10" s="145"/>
      <c r="B10" s="146"/>
      <c r="C10" s="147"/>
      <c r="D10" s="148">
        <v>62854</v>
      </c>
      <c r="E10" s="149"/>
      <c r="F10" s="150">
        <v>71211</v>
      </c>
      <c r="G10" s="151"/>
      <c r="H10" s="152"/>
    </row>
    <row r="11" spans="1:8">
      <c r="A11" s="133" t="s">
        <v>534</v>
      </c>
      <c r="B11" s="138"/>
      <c r="C11" s="139"/>
      <c r="D11" s="140">
        <v>54421</v>
      </c>
      <c r="E11" s="141"/>
      <c r="F11" s="142">
        <v>122882</v>
      </c>
      <c r="G11" s="143"/>
      <c r="H11" s="144"/>
    </row>
    <row r="12" spans="1:8">
      <c r="A12" s="145"/>
      <c r="B12" s="146"/>
      <c r="C12" s="153"/>
      <c r="D12" s="148">
        <v>45609</v>
      </c>
      <c r="E12" s="149"/>
      <c r="F12" s="150">
        <v>65785</v>
      </c>
      <c r="G12" s="151"/>
      <c r="H12" s="152"/>
    </row>
    <row r="13" spans="1:8">
      <c r="A13" s="133"/>
      <c r="B13" s="138"/>
      <c r="C13" s="154"/>
      <c r="D13" s="155">
        <v>119425</v>
      </c>
      <c r="E13" s="156"/>
      <c r="F13" s="157">
        <v>154798</v>
      </c>
      <c r="G13" s="158"/>
      <c r="H13" s="144"/>
    </row>
    <row r="14" spans="1:8">
      <c r="A14" s="145"/>
      <c r="B14" s="146"/>
      <c r="C14" s="147"/>
      <c r="D14" s="148">
        <v>73182</v>
      </c>
      <c r="E14" s="149"/>
      <c r="F14" s="150">
        <v>76875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5.58</v>
      </c>
      <c r="C19" s="159">
        <f>ROUND(VALUE(SUBSTITUTE(実質収支比率等に係る経年分析!G$48,"▲","-")),2)</f>
        <v>4.3499999999999996</v>
      </c>
      <c r="D19" s="159">
        <f>ROUND(VALUE(SUBSTITUTE(実質収支比率等に係る経年分析!H$48,"▲","-")),2)</f>
        <v>4.59</v>
      </c>
      <c r="E19" s="159">
        <f>ROUND(VALUE(SUBSTITUTE(実質収支比率等に係る経年分析!I$48,"▲","-")),2)</f>
        <v>5.05</v>
      </c>
      <c r="F19" s="159">
        <f>ROUND(VALUE(SUBSTITUTE(実質収支比率等に係る経年分析!J$48,"▲","-")),2)</f>
        <v>5.2</v>
      </c>
    </row>
    <row r="20" spans="1:11">
      <c r="A20" s="159" t="s">
        <v>48</v>
      </c>
      <c r="B20" s="159">
        <f>ROUND(VALUE(SUBSTITUTE(実質収支比率等に係る経年分析!F$47,"▲","-")),2)</f>
        <v>32.92</v>
      </c>
      <c r="C20" s="159">
        <f>ROUND(VALUE(SUBSTITUTE(実質収支比率等に係る経年分析!G$47,"▲","-")),2)</f>
        <v>34.64</v>
      </c>
      <c r="D20" s="159">
        <f>ROUND(VALUE(SUBSTITUTE(実質収支比率等に係る経年分析!H$47,"▲","-")),2)</f>
        <v>37.35</v>
      </c>
      <c r="E20" s="159">
        <f>ROUND(VALUE(SUBSTITUTE(実質収支比率等に係る経年分析!I$47,"▲","-")),2)</f>
        <v>41.62</v>
      </c>
      <c r="F20" s="159">
        <f>ROUND(VALUE(SUBSTITUTE(実質収支比率等に係る経年分析!J$47,"▲","-")),2)</f>
        <v>34.92</v>
      </c>
    </row>
    <row r="21" spans="1:11">
      <c r="A21" s="159" t="s">
        <v>49</v>
      </c>
      <c r="B21" s="159">
        <f>IF(ISNUMBER(VALUE(SUBSTITUTE(実質収支比率等に係る経年分析!F$49,"▲","-"))),ROUND(VALUE(SUBSTITUTE(実質収支比率等に係る経年分析!F$49,"▲","-")),2),NA())</f>
        <v>-3.89</v>
      </c>
      <c r="C21" s="159">
        <f>IF(ISNUMBER(VALUE(SUBSTITUTE(実質収支比率等に係る経年分析!G$49,"▲","-"))),ROUND(VALUE(SUBSTITUTE(実質収支比率等に係る経年分析!G$49,"▲","-")),2),NA())</f>
        <v>-3.09</v>
      </c>
      <c r="D21" s="159">
        <f>IF(ISNUMBER(VALUE(SUBSTITUTE(実質収支比率等に係る経年分析!H$49,"▲","-"))),ROUND(VALUE(SUBSTITUTE(実質収支比率等に係る経年分析!H$49,"▲","-")),2),NA())</f>
        <v>1.25</v>
      </c>
      <c r="E21" s="159">
        <f>IF(ISNUMBER(VALUE(SUBSTITUTE(実質収支比率等に係る経年分析!I$49,"▲","-"))),ROUND(VALUE(SUBSTITUTE(実質収支比率等に係る経年分析!I$49,"▲","-")),2),NA())</f>
        <v>1.93</v>
      </c>
      <c r="F21" s="159">
        <f>IF(ISNUMBER(VALUE(SUBSTITUTE(実質収支比率等に係る経年分析!J$49,"▲","-"))),ROUND(VALUE(SUBSTITUTE(実質収支比率等に係る経年分析!J$49,"▲","-")),2),NA())</f>
        <v>-10.09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工業団地整備事業特別会計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奨学資金貸付基金特別会計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0.57999999999999996</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3.74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4.13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1.41</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4.6100000000000003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4.1500000000000004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5.13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420</v>
      </c>
      <c r="E42" s="161"/>
      <c r="F42" s="161"/>
      <c r="G42" s="161">
        <f>'実質公債費比率（分子）の構造'!L$52</f>
        <v>434</v>
      </c>
      <c r="H42" s="161"/>
      <c r="I42" s="161"/>
      <c r="J42" s="161">
        <f>'実質公債費比率（分子）の構造'!M$52</f>
        <v>441</v>
      </c>
      <c r="K42" s="161"/>
      <c r="L42" s="161"/>
      <c r="M42" s="161">
        <f>'実質公債費比率（分子）の構造'!N$52</f>
        <v>423</v>
      </c>
      <c r="N42" s="161"/>
      <c r="O42" s="161"/>
      <c r="P42" s="161">
        <f>'実質公債費比率（分子）の構造'!O$52</f>
        <v>427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59</v>
      </c>
      <c r="B45" s="161">
        <f>'実質公債費比率（分子）の構造'!K$49</f>
        <v>124</v>
      </c>
      <c r="C45" s="161"/>
      <c r="D45" s="161"/>
      <c r="E45" s="161">
        <f>'実質公債費比率（分子）の構造'!L$49</f>
        <v>132</v>
      </c>
      <c r="F45" s="161"/>
      <c r="G45" s="161"/>
      <c r="H45" s="161">
        <f>'実質公債費比率（分子）の構造'!M$49</f>
        <v>129</v>
      </c>
      <c r="I45" s="161"/>
      <c r="J45" s="161"/>
      <c r="K45" s="161">
        <f>'実質公債費比率（分子）の構造'!N$49</f>
        <v>143</v>
      </c>
      <c r="L45" s="161"/>
      <c r="M45" s="161"/>
      <c r="N45" s="161">
        <f>'実質公債費比率（分子）の構造'!O$49</f>
        <v>151</v>
      </c>
      <c r="O45" s="161"/>
      <c r="P45" s="161"/>
    </row>
    <row r="46" spans="1:16">
      <c r="A46" s="161" t="s">
        <v>60</v>
      </c>
      <c r="B46" s="161">
        <f>'実質公債費比率（分子）の構造'!K$48</f>
        <v>198</v>
      </c>
      <c r="C46" s="161"/>
      <c r="D46" s="161"/>
      <c r="E46" s="161">
        <f>'実質公債費比率（分子）の構造'!L$48</f>
        <v>192</v>
      </c>
      <c r="F46" s="161"/>
      <c r="G46" s="161"/>
      <c r="H46" s="161">
        <f>'実質公債費比率（分子）の構造'!M$48</f>
        <v>194</v>
      </c>
      <c r="I46" s="161"/>
      <c r="J46" s="161"/>
      <c r="K46" s="161">
        <f>'実質公債費比率（分子）の構造'!N$48</f>
        <v>190</v>
      </c>
      <c r="L46" s="161"/>
      <c r="M46" s="161"/>
      <c r="N46" s="161">
        <f>'実質公債費比率（分子）の構造'!O$48</f>
        <v>196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323</v>
      </c>
      <c r="C49" s="161"/>
      <c r="D49" s="161"/>
      <c r="E49" s="161">
        <f>'実質公債費比率（分子）の構造'!L$45</f>
        <v>329</v>
      </c>
      <c r="F49" s="161"/>
      <c r="G49" s="161"/>
      <c r="H49" s="161">
        <f>'実質公債費比率（分子）の構造'!M$45</f>
        <v>308</v>
      </c>
      <c r="I49" s="161"/>
      <c r="J49" s="161"/>
      <c r="K49" s="161">
        <f>'実質公債費比率（分子）の構造'!N$45</f>
        <v>295</v>
      </c>
      <c r="L49" s="161"/>
      <c r="M49" s="161"/>
      <c r="N49" s="161">
        <f>'実質公債費比率（分子）の構造'!O$45</f>
        <v>314</v>
      </c>
      <c r="O49" s="161"/>
      <c r="P49" s="161"/>
    </row>
    <row r="50" spans="1:16">
      <c r="A50" s="161" t="s">
        <v>64</v>
      </c>
      <c r="B50" s="161" t="e">
        <f>NA()</f>
        <v>#N/A</v>
      </c>
      <c r="C50" s="161">
        <f>IF(ISNUMBER('実質公債費比率（分子）の構造'!K$53),'実質公債費比率（分子）の構造'!K$53,NA())</f>
        <v>225</v>
      </c>
      <c r="D50" s="161" t="e">
        <f>NA()</f>
        <v>#N/A</v>
      </c>
      <c r="E50" s="161" t="e">
        <f>NA()</f>
        <v>#N/A</v>
      </c>
      <c r="F50" s="161">
        <f>IF(ISNUMBER('実質公債費比率（分子）の構造'!L$53),'実質公債費比率（分子）の構造'!L$53,NA())</f>
        <v>219</v>
      </c>
      <c r="G50" s="161" t="e">
        <f>NA()</f>
        <v>#N/A</v>
      </c>
      <c r="H50" s="161" t="e">
        <f>NA()</f>
        <v>#N/A</v>
      </c>
      <c r="I50" s="161">
        <f>IF(ISNUMBER('実質公債費比率（分子）の構造'!M$53),'実質公債費比率（分子）の構造'!M$53,NA())</f>
        <v>190</v>
      </c>
      <c r="J50" s="161" t="e">
        <f>NA()</f>
        <v>#N/A</v>
      </c>
      <c r="K50" s="161" t="e">
        <f>NA()</f>
        <v>#N/A</v>
      </c>
      <c r="L50" s="161">
        <f>IF(ISNUMBER('実質公債費比率（分子）の構造'!N$53),'実質公債費比率（分子）の構造'!N$53,NA())</f>
        <v>205</v>
      </c>
      <c r="M50" s="161" t="e">
        <f>NA()</f>
        <v>#N/A</v>
      </c>
      <c r="N50" s="161" t="e">
        <f>NA()</f>
        <v>#N/A</v>
      </c>
      <c r="O50" s="161">
        <f>IF(ISNUMBER('実質公債費比率（分子）の構造'!O$53),'実質公債費比率（分子）の構造'!O$53,NA())</f>
        <v>234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4889</v>
      </c>
      <c r="E56" s="160"/>
      <c r="F56" s="160"/>
      <c r="G56" s="160">
        <f>'将来負担比率（分子）の構造'!J$52</f>
        <v>4798</v>
      </c>
      <c r="H56" s="160"/>
      <c r="I56" s="160"/>
      <c r="J56" s="160">
        <f>'将来負担比率（分子）の構造'!K$52</f>
        <v>4617</v>
      </c>
      <c r="K56" s="160"/>
      <c r="L56" s="160"/>
      <c r="M56" s="160">
        <f>'将来負担比率（分子）の構造'!L$52</f>
        <v>4467</v>
      </c>
      <c r="N56" s="160"/>
      <c r="O56" s="160"/>
      <c r="P56" s="160">
        <f>'将来負担比率（分子）の構造'!M$52</f>
        <v>4178</v>
      </c>
    </row>
    <row r="57" spans="1:16">
      <c r="A57" s="160" t="s">
        <v>35</v>
      </c>
      <c r="B57" s="160"/>
      <c r="C57" s="160"/>
      <c r="D57" s="160">
        <f>'将来負担比率（分子）の構造'!I$51</f>
        <v>146</v>
      </c>
      <c r="E57" s="160"/>
      <c r="F57" s="160"/>
      <c r="G57" s="160">
        <f>'将来負担比率（分子）の構造'!J$51</f>
        <v>140</v>
      </c>
      <c r="H57" s="160"/>
      <c r="I57" s="160"/>
      <c r="J57" s="160">
        <f>'将来負担比率（分子）の構造'!K$51</f>
        <v>133</v>
      </c>
      <c r="K57" s="160"/>
      <c r="L57" s="160"/>
      <c r="M57" s="160">
        <f>'将来負担比率（分子）の構造'!L$51</f>
        <v>125</v>
      </c>
      <c r="N57" s="160"/>
      <c r="O57" s="160"/>
      <c r="P57" s="160">
        <f>'将来負担比率（分子）の構造'!M$51</f>
        <v>117</v>
      </c>
    </row>
    <row r="58" spans="1:16">
      <c r="A58" s="160" t="s">
        <v>34</v>
      </c>
      <c r="B58" s="160"/>
      <c r="C58" s="160"/>
      <c r="D58" s="160">
        <f>'将来負担比率（分子）の構造'!I$50</f>
        <v>1196</v>
      </c>
      <c r="E58" s="160"/>
      <c r="F58" s="160"/>
      <c r="G58" s="160">
        <f>'将来負担比率（分子）の構造'!J$50</f>
        <v>1405</v>
      </c>
      <c r="H58" s="160"/>
      <c r="I58" s="160"/>
      <c r="J58" s="160">
        <f>'将来負担比率（分子）の構造'!K$50</f>
        <v>1502</v>
      </c>
      <c r="K58" s="160"/>
      <c r="L58" s="160"/>
      <c r="M58" s="160">
        <f>'将来負担比率（分子）の構造'!L$50</f>
        <v>1721</v>
      </c>
      <c r="N58" s="160"/>
      <c r="O58" s="160"/>
      <c r="P58" s="160">
        <f>'将来負担比率（分子）の構造'!M$50</f>
        <v>1557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f>'将来負担比率（分子）の構造'!L$49</f>
        <v>24</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861</v>
      </c>
      <c r="C62" s="160"/>
      <c r="D62" s="160"/>
      <c r="E62" s="160">
        <f>'将来負担比率（分子）の構造'!J$45</f>
        <v>716</v>
      </c>
      <c r="F62" s="160"/>
      <c r="G62" s="160"/>
      <c r="H62" s="160">
        <f>'将来負担比率（分子）の構造'!K$45</f>
        <v>704</v>
      </c>
      <c r="I62" s="160"/>
      <c r="J62" s="160"/>
      <c r="K62" s="160">
        <f>'将来負担比率（分子）の構造'!L$45</f>
        <v>657</v>
      </c>
      <c r="L62" s="160"/>
      <c r="M62" s="160"/>
      <c r="N62" s="160">
        <f>'将来負担比率（分子）の構造'!M$45</f>
        <v>678</v>
      </c>
      <c r="O62" s="160"/>
      <c r="P62" s="160"/>
    </row>
    <row r="63" spans="1:16">
      <c r="A63" s="160" t="s">
        <v>27</v>
      </c>
      <c r="B63" s="160">
        <f>'将来負担比率（分子）の構造'!I$44</f>
        <v>2009</v>
      </c>
      <c r="C63" s="160"/>
      <c r="D63" s="160"/>
      <c r="E63" s="160">
        <f>'将来負担比率（分子）の構造'!J$44</f>
        <v>1935</v>
      </c>
      <c r="F63" s="160"/>
      <c r="G63" s="160"/>
      <c r="H63" s="160">
        <f>'将来負担比率（分子）の構造'!K$44</f>
        <v>1810</v>
      </c>
      <c r="I63" s="160"/>
      <c r="J63" s="160"/>
      <c r="K63" s="160">
        <f>'将来負担比率（分子）の構造'!L$44</f>
        <v>1717</v>
      </c>
      <c r="L63" s="160"/>
      <c r="M63" s="160"/>
      <c r="N63" s="160">
        <f>'将来負担比率（分子）の構造'!M$44</f>
        <v>1635</v>
      </c>
      <c r="O63" s="160"/>
      <c r="P63" s="160"/>
    </row>
    <row r="64" spans="1:16">
      <c r="A64" s="160" t="s">
        <v>26</v>
      </c>
      <c r="B64" s="160">
        <f>'将来負担比率（分子）の構造'!I$43</f>
        <v>2787</v>
      </c>
      <c r="C64" s="160"/>
      <c r="D64" s="160"/>
      <c r="E64" s="160">
        <f>'将来負担比率（分子）の構造'!J$43</f>
        <v>2657</v>
      </c>
      <c r="F64" s="160"/>
      <c r="G64" s="160"/>
      <c r="H64" s="160">
        <f>'将来負担比率（分子）の構造'!K$43</f>
        <v>2527</v>
      </c>
      <c r="I64" s="160"/>
      <c r="J64" s="160"/>
      <c r="K64" s="160">
        <f>'将来負担比率（分子）の構造'!L$43</f>
        <v>2377</v>
      </c>
      <c r="L64" s="160"/>
      <c r="M64" s="160"/>
      <c r="N64" s="160">
        <f>'将来負担比率（分子）の構造'!M$43</f>
        <v>2267</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3914</v>
      </c>
      <c r="C66" s="160"/>
      <c r="D66" s="160"/>
      <c r="E66" s="160">
        <f>'将来負担比率（分子）の構造'!J$41</f>
        <v>3897</v>
      </c>
      <c r="F66" s="160"/>
      <c r="G66" s="160"/>
      <c r="H66" s="160">
        <f>'将来負担比率（分子）の構造'!K$41</f>
        <v>3992</v>
      </c>
      <c r="I66" s="160"/>
      <c r="J66" s="160"/>
      <c r="K66" s="160">
        <f>'将来負担比率（分子）の構造'!L$41</f>
        <v>3932</v>
      </c>
      <c r="L66" s="160"/>
      <c r="M66" s="160"/>
      <c r="N66" s="160">
        <f>'将来負担比率（分子）の構造'!M$41</f>
        <v>3848</v>
      </c>
      <c r="O66" s="160"/>
      <c r="P66" s="160"/>
    </row>
    <row r="67" spans="1:16">
      <c r="A67" s="160" t="s">
        <v>68</v>
      </c>
      <c r="B67" s="160" t="e">
        <f>NA()</f>
        <v>#N/A</v>
      </c>
      <c r="C67" s="160">
        <f>IF(ISNUMBER('将来負担比率（分子）の構造'!I$53), IF('将来負担比率（分子）の構造'!I$53 &lt; 0, 0, '将来負担比率（分子）の構造'!I$53), NA())</f>
        <v>3340</v>
      </c>
      <c r="D67" s="160" t="e">
        <f>NA()</f>
        <v>#N/A</v>
      </c>
      <c r="E67" s="160" t="e">
        <f>NA()</f>
        <v>#N/A</v>
      </c>
      <c r="F67" s="160">
        <f>IF(ISNUMBER('将来負担比率（分子）の構造'!J$53), IF('将来負担比率（分子）の構造'!J$53 &lt; 0, 0, '将来負担比率（分子）の構造'!J$53), NA())</f>
        <v>2861</v>
      </c>
      <c r="G67" s="160" t="e">
        <f>NA()</f>
        <v>#N/A</v>
      </c>
      <c r="H67" s="160" t="e">
        <f>NA()</f>
        <v>#N/A</v>
      </c>
      <c r="I67" s="160">
        <f>IF(ISNUMBER('将来負担比率（分子）の構造'!K$53), IF('将来負担比率（分子）の構造'!K$53 &lt; 0, 0, '将来負担比率（分子）の構造'!K$53), NA())</f>
        <v>2781</v>
      </c>
      <c r="J67" s="160" t="e">
        <f>NA()</f>
        <v>#N/A</v>
      </c>
      <c r="K67" s="160" t="e">
        <f>NA()</f>
        <v>#N/A</v>
      </c>
      <c r="L67" s="160">
        <f>IF(ISNUMBER('将来負担比率（分子）の構造'!L$53), IF('将来負担比率（分子）の構造'!L$53 &lt; 0, 0, '将来負担比率（分子）の構造'!L$53), NA())</f>
        <v>2395</v>
      </c>
      <c r="M67" s="160" t="e">
        <f>NA()</f>
        <v>#N/A</v>
      </c>
      <c r="N67" s="160" t="e">
        <f>NA()</f>
        <v>#N/A</v>
      </c>
      <c r="O67" s="160">
        <f>IF(ISNUMBER('将来負担比率（分子）の構造'!M$53), IF('将来負担比率（分子）の構造'!M$53 &lt; 0, 0, '将来負担比率（分子）の構造'!M$53), NA())</f>
        <v>2577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1145</v>
      </c>
      <c r="C72" s="164">
        <f>基金残高に係る経年分析!G55</f>
        <v>1261</v>
      </c>
      <c r="D72" s="164">
        <f>基金残高に係る経年分析!H55</f>
        <v>1039</v>
      </c>
    </row>
    <row r="73" spans="1:16">
      <c r="A73" s="163" t="s">
        <v>71</v>
      </c>
      <c r="B73" s="164">
        <f>基金残高に係る経年分析!F56</f>
        <v>111</v>
      </c>
      <c r="C73" s="164">
        <f>基金残高に係る経年分析!G56</f>
        <v>112</v>
      </c>
      <c r="D73" s="164">
        <f>基金残高に係る経年分析!H56</f>
        <v>114</v>
      </c>
    </row>
    <row r="74" spans="1:16">
      <c r="A74" s="163" t="s">
        <v>72</v>
      </c>
      <c r="B74" s="164">
        <f>基金残高に係る経年分析!F57</f>
        <v>122</v>
      </c>
      <c r="C74" s="164">
        <f>基金残高に係る経年分析!G57</f>
        <v>146</v>
      </c>
      <c r="D74" s="164">
        <f>基金残高に係る経年分析!H57</f>
        <v>138</v>
      </c>
    </row>
  </sheetData>
  <sheetProtection algorithmName="SHA-512" hashValue="mSJRuA30p/+VIQN5Cwn6s3YVmhmhdwL8NfyL/1zX5dS+6+y/Nvbj0MQlyFQ0NumVGbeTxi8iy1Qgjs9+6+l/3w==" saltValue="PSirZKJ4zTcz2NDN0Ppy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7"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217</v>
      </c>
      <c r="C5" s="703"/>
      <c r="D5" s="703"/>
      <c r="E5" s="703"/>
      <c r="F5" s="703"/>
      <c r="G5" s="703"/>
      <c r="H5" s="703"/>
      <c r="I5" s="703"/>
      <c r="J5" s="703"/>
      <c r="K5" s="703"/>
      <c r="L5" s="703"/>
      <c r="M5" s="703"/>
      <c r="N5" s="703"/>
      <c r="O5" s="703"/>
      <c r="P5" s="703"/>
      <c r="Q5" s="704"/>
      <c r="R5" s="668">
        <v>775965</v>
      </c>
      <c r="S5" s="669"/>
      <c r="T5" s="669"/>
      <c r="U5" s="669"/>
      <c r="V5" s="669"/>
      <c r="W5" s="669"/>
      <c r="X5" s="669"/>
      <c r="Y5" s="715"/>
      <c r="Z5" s="733">
        <v>16.5</v>
      </c>
      <c r="AA5" s="733"/>
      <c r="AB5" s="733"/>
      <c r="AC5" s="733"/>
      <c r="AD5" s="734">
        <v>775965</v>
      </c>
      <c r="AE5" s="734"/>
      <c r="AF5" s="734"/>
      <c r="AG5" s="734"/>
      <c r="AH5" s="734"/>
      <c r="AI5" s="734"/>
      <c r="AJ5" s="734"/>
      <c r="AK5" s="734"/>
      <c r="AL5" s="716">
        <v>26.2</v>
      </c>
      <c r="AM5" s="685"/>
      <c r="AN5" s="685"/>
      <c r="AO5" s="717"/>
      <c r="AP5" s="702" t="s">
        <v>218</v>
      </c>
      <c r="AQ5" s="703"/>
      <c r="AR5" s="703"/>
      <c r="AS5" s="703"/>
      <c r="AT5" s="703"/>
      <c r="AU5" s="703"/>
      <c r="AV5" s="703"/>
      <c r="AW5" s="703"/>
      <c r="AX5" s="703"/>
      <c r="AY5" s="703"/>
      <c r="AZ5" s="703"/>
      <c r="BA5" s="703"/>
      <c r="BB5" s="703"/>
      <c r="BC5" s="703"/>
      <c r="BD5" s="703"/>
      <c r="BE5" s="703"/>
      <c r="BF5" s="704"/>
      <c r="BG5" s="603">
        <v>763666</v>
      </c>
      <c r="BH5" s="606"/>
      <c r="BI5" s="606"/>
      <c r="BJ5" s="606"/>
      <c r="BK5" s="606"/>
      <c r="BL5" s="606"/>
      <c r="BM5" s="606"/>
      <c r="BN5" s="607"/>
      <c r="BO5" s="665">
        <v>98.4</v>
      </c>
      <c r="BP5" s="665"/>
      <c r="BQ5" s="665"/>
      <c r="BR5" s="665"/>
      <c r="BS5" s="666" t="s">
        <v>166</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c r="B6" s="600" t="s">
        <v>222</v>
      </c>
      <c r="C6" s="601"/>
      <c r="D6" s="601"/>
      <c r="E6" s="601"/>
      <c r="F6" s="601"/>
      <c r="G6" s="601"/>
      <c r="H6" s="601"/>
      <c r="I6" s="601"/>
      <c r="J6" s="601"/>
      <c r="K6" s="601"/>
      <c r="L6" s="601"/>
      <c r="M6" s="601"/>
      <c r="N6" s="601"/>
      <c r="O6" s="601"/>
      <c r="P6" s="601"/>
      <c r="Q6" s="602"/>
      <c r="R6" s="603">
        <v>89478</v>
      </c>
      <c r="S6" s="606"/>
      <c r="T6" s="606"/>
      <c r="U6" s="606"/>
      <c r="V6" s="606"/>
      <c r="W6" s="606"/>
      <c r="X6" s="606"/>
      <c r="Y6" s="607"/>
      <c r="Z6" s="665">
        <v>1.9</v>
      </c>
      <c r="AA6" s="665"/>
      <c r="AB6" s="665"/>
      <c r="AC6" s="665"/>
      <c r="AD6" s="666">
        <v>89478</v>
      </c>
      <c r="AE6" s="666"/>
      <c r="AF6" s="666"/>
      <c r="AG6" s="666"/>
      <c r="AH6" s="666"/>
      <c r="AI6" s="666"/>
      <c r="AJ6" s="666"/>
      <c r="AK6" s="666"/>
      <c r="AL6" s="608">
        <v>3</v>
      </c>
      <c r="AM6" s="609"/>
      <c r="AN6" s="609"/>
      <c r="AO6" s="667"/>
      <c r="AP6" s="600" t="s">
        <v>223</v>
      </c>
      <c r="AQ6" s="601"/>
      <c r="AR6" s="601"/>
      <c r="AS6" s="601"/>
      <c r="AT6" s="601"/>
      <c r="AU6" s="601"/>
      <c r="AV6" s="601"/>
      <c r="AW6" s="601"/>
      <c r="AX6" s="601"/>
      <c r="AY6" s="601"/>
      <c r="AZ6" s="601"/>
      <c r="BA6" s="601"/>
      <c r="BB6" s="601"/>
      <c r="BC6" s="601"/>
      <c r="BD6" s="601"/>
      <c r="BE6" s="601"/>
      <c r="BF6" s="602"/>
      <c r="BG6" s="603">
        <v>763666</v>
      </c>
      <c r="BH6" s="606"/>
      <c r="BI6" s="606"/>
      <c r="BJ6" s="606"/>
      <c r="BK6" s="606"/>
      <c r="BL6" s="606"/>
      <c r="BM6" s="606"/>
      <c r="BN6" s="607"/>
      <c r="BO6" s="665">
        <v>98.4</v>
      </c>
      <c r="BP6" s="665"/>
      <c r="BQ6" s="665"/>
      <c r="BR6" s="665"/>
      <c r="BS6" s="666" t="s">
        <v>224</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100966</v>
      </c>
      <c r="CS6" s="606"/>
      <c r="CT6" s="606"/>
      <c r="CU6" s="606"/>
      <c r="CV6" s="606"/>
      <c r="CW6" s="606"/>
      <c r="CX6" s="606"/>
      <c r="CY6" s="607"/>
      <c r="CZ6" s="716">
        <v>2.2000000000000002</v>
      </c>
      <c r="DA6" s="685"/>
      <c r="DB6" s="685"/>
      <c r="DC6" s="719"/>
      <c r="DD6" s="611" t="s">
        <v>120</v>
      </c>
      <c r="DE6" s="606"/>
      <c r="DF6" s="606"/>
      <c r="DG6" s="606"/>
      <c r="DH6" s="606"/>
      <c r="DI6" s="606"/>
      <c r="DJ6" s="606"/>
      <c r="DK6" s="606"/>
      <c r="DL6" s="606"/>
      <c r="DM6" s="606"/>
      <c r="DN6" s="606"/>
      <c r="DO6" s="606"/>
      <c r="DP6" s="607"/>
      <c r="DQ6" s="611">
        <v>100966</v>
      </c>
      <c r="DR6" s="606"/>
      <c r="DS6" s="606"/>
      <c r="DT6" s="606"/>
      <c r="DU6" s="606"/>
      <c r="DV6" s="606"/>
      <c r="DW6" s="606"/>
      <c r="DX6" s="606"/>
      <c r="DY6" s="606"/>
      <c r="DZ6" s="606"/>
      <c r="EA6" s="606"/>
      <c r="EB6" s="606"/>
      <c r="EC6" s="646"/>
    </row>
    <row r="7" spans="2:143" ht="11.25" customHeight="1">
      <c r="B7" s="600" t="s">
        <v>226</v>
      </c>
      <c r="C7" s="601"/>
      <c r="D7" s="601"/>
      <c r="E7" s="601"/>
      <c r="F7" s="601"/>
      <c r="G7" s="601"/>
      <c r="H7" s="601"/>
      <c r="I7" s="601"/>
      <c r="J7" s="601"/>
      <c r="K7" s="601"/>
      <c r="L7" s="601"/>
      <c r="M7" s="601"/>
      <c r="N7" s="601"/>
      <c r="O7" s="601"/>
      <c r="P7" s="601"/>
      <c r="Q7" s="602"/>
      <c r="R7" s="603">
        <v>798</v>
      </c>
      <c r="S7" s="606"/>
      <c r="T7" s="606"/>
      <c r="U7" s="606"/>
      <c r="V7" s="606"/>
      <c r="W7" s="606"/>
      <c r="X7" s="606"/>
      <c r="Y7" s="607"/>
      <c r="Z7" s="665">
        <v>0</v>
      </c>
      <c r="AA7" s="665"/>
      <c r="AB7" s="665"/>
      <c r="AC7" s="665"/>
      <c r="AD7" s="666">
        <v>798</v>
      </c>
      <c r="AE7" s="666"/>
      <c r="AF7" s="666"/>
      <c r="AG7" s="666"/>
      <c r="AH7" s="666"/>
      <c r="AI7" s="666"/>
      <c r="AJ7" s="666"/>
      <c r="AK7" s="666"/>
      <c r="AL7" s="608">
        <v>0</v>
      </c>
      <c r="AM7" s="609"/>
      <c r="AN7" s="609"/>
      <c r="AO7" s="667"/>
      <c r="AP7" s="600" t="s">
        <v>227</v>
      </c>
      <c r="AQ7" s="601"/>
      <c r="AR7" s="601"/>
      <c r="AS7" s="601"/>
      <c r="AT7" s="601"/>
      <c r="AU7" s="601"/>
      <c r="AV7" s="601"/>
      <c r="AW7" s="601"/>
      <c r="AX7" s="601"/>
      <c r="AY7" s="601"/>
      <c r="AZ7" s="601"/>
      <c r="BA7" s="601"/>
      <c r="BB7" s="601"/>
      <c r="BC7" s="601"/>
      <c r="BD7" s="601"/>
      <c r="BE7" s="601"/>
      <c r="BF7" s="602"/>
      <c r="BG7" s="603">
        <v>296497</v>
      </c>
      <c r="BH7" s="606"/>
      <c r="BI7" s="606"/>
      <c r="BJ7" s="606"/>
      <c r="BK7" s="606"/>
      <c r="BL7" s="606"/>
      <c r="BM7" s="606"/>
      <c r="BN7" s="607"/>
      <c r="BO7" s="665">
        <v>38.200000000000003</v>
      </c>
      <c r="BP7" s="665"/>
      <c r="BQ7" s="665"/>
      <c r="BR7" s="665"/>
      <c r="BS7" s="666" t="s">
        <v>120</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785935</v>
      </c>
      <c r="CS7" s="606"/>
      <c r="CT7" s="606"/>
      <c r="CU7" s="606"/>
      <c r="CV7" s="606"/>
      <c r="CW7" s="606"/>
      <c r="CX7" s="606"/>
      <c r="CY7" s="607"/>
      <c r="CZ7" s="665">
        <v>17.3</v>
      </c>
      <c r="DA7" s="665"/>
      <c r="DB7" s="665"/>
      <c r="DC7" s="665"/>
      <c r="DD7" s="611">
        <v>78067</v>
      </c>
      <c r="DE7" s="606"/>
      <c r="DF7" s="606"/>
      <c r="DG7" s="606"/>
      <c r="DH7" s="606"/>
      <c r="DI7" s="606"/>
      <c r="DJ7" s="606"/>
      <c r="DK7" s="606"/>
      <c r="DL7" s="606"/>
      <c r="DM7" s="606"/>
      <c r="DN7" s="606"/>
      <c r="DO7" s="606"/>
      <c r="DP7" s="607"/>
      <c r="DQ7" s="611">
        <v>719007</v>
      </c>
      <c r="DR7" s="606"/>
      <c r="DS7" s="606"/>
      <c r="DT7" s="606"/>
      <c r="DU7" s="606"/>
      <c r="DV7" s="606"/>
      <c r="DW7" s="606"/>
      <c r="DX7" s="606"/>
      <c r="DY7" s="606"/>
      <c r="DZ7" s="606"/>
      <c r="EA7" s="606"/>
      <c r="EB7" s="606"/>
      <c r="EC7" s="646"/>
    </row>
    <row r="8" spans="2:143" ht="11.25" customHeight="1">
      <c r="B8" s="600" t="s">
        <v>229</v>
      </c>
      <c r="C8" s="601"/>
      <c r="D8" s="601"/>
      <c r="E8" s="601"/>
      <c r="F8" s="601"/>
      <c r="G8" s="601"/>
      <c r="H8" s="601"/>
      <c r="I8" s="601"/>
      <c r="J8" s="601"/>
      <c r="K8" s="601"/>
      <c r="L8" s="601"/>
      <c r="M8" s="601"/>
      <c r="N8" s="601"/>
      <c r="O8" s="601"/>
      <c r="P8" s="601"/>
      <c r="Q8" s="602"/>
      <c r="R8" s="603">
        <v>1844</v>
      </c>
      <c r="S8" s="606"/>
      <c r="T8" s="606"/>
      <c r="U8" s="606"/>
      <c r="V8" s="606"/>
      <c r="W8" s="606"/>
      <c r="X8" s="606"/>
      <c r="Y8" s="607"/>
      <c r="Z8" s="665">
        <v>0</v>
      </c>
      <c r="AA8" s="665"/>
      <c r="AB8" s="665"/>
      <c r="AC8" s="665"/>
      <c r="AD8" s="666">
        <v>1844</v>
      </c>
      <c r="AE8" s="666"/>
      <c r="AF8" s="666"/>
      <c r="AG8" s="666"/>
      <c r="AH8" s="666"/>
      <c r="AI8" s="666"/>
      <c r="AJ8" s="666"/>
      <c r="AK8" s="666"/>
      <c r="AL8" s="608">
        <v>0.1</v>
      </c>
      <c r="AM8" s="609"/>
      <c r="AN8" s="609"/>
      <c r="AO8" s="667"/>
      <c r="AP8" s="600" t="s">
        <v>230</v>
      </c>
      <c r="AQ8" s="601"/>
      <c r="AR8" s="601"/>
      <c r="AS8" s="601"/>
      <c r="AT8" s="601"/>
      <c r="AU8" s="601"/>
      <c r="AV8" s="601"/>
      <c r="AW8" s="601"/>
      <c r="AX8" s="601"/>
      <c r="AY8" s="601"/>
      <c r="AZ8" s="601"/>
      <c r="BA8" s="601"/>
      <c r="BB8" s="601"/>
      <c r="BC8" s="601"/>
      <c r="BD8" s="601"/>
      <c r="BE8" s="601"/>
      <c r="BF8" s="602"/>
      <c r="BG8" s="603">
        <v>11826</v>
      </c>
      <c r="BH8" s="606"/>
      <c r="BI8" s="606"/>
      <c r="BJ8" s="606"/>
      <c r="BK8" s="606"/>
      <c r="BL8" s="606"/>
      <c r="BM8" s="606"/>
      <c r="BN8" s="607"/>
      <c r="BO8" s="665">
        <v>1.5</v>
      </c>
      <c r="BP8" s="665"/>
      <c r="BQ8" s="665"/>
      <c r="BR8" s="665"/>
      <c r="BS8" s="611" t="s">
        <v>224</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936636</v>
      </c>
      <c r="CS8" s="606"/>
      <c r="CT8" s="606"/>
      <c r="CU8" s="606"/>
      <c r="CV8" s="606"/>
      <c r="CW8" s="606"/>
      <c r="CX8" s="606"/>
      <c r="CY8" s="607"/>
      <c r="CZ8" s="665">
        <v>20.7</v>
      </c>
      <c r="DA8" s="665"/>
      <c r="DB8" s="665"/>
      <c r="DC8" s="665"/>
      <c r="DD8" s="611">
        <v>2088</v>
      </c>
      <c r="DE8" s="606"/>
      <c r="DF8" s="606"/>
      <c r="DG8" s="606"/>
      <c r="DH8" s="606"/>
      <c r="DI8" s="606"/>
      <c r="DJ8" s="606"/>
      <c r="DK8" s="606"/>
      <c r="DL8" s="606"/>
      <c r="DM8" s="606"/>
      <c r="DN8" s="606"/>
      <c r="DO8" s="606"/>
      <c r="DP8" s="607"/>
      <c r="DQ8" s="611">
        <v>613554</v>
      </c>
      <c r="DR8" s="606"/>
      <c r="DS8" s="606"/>
      <c r="DT8" s="606"/>
      <c r="DU8" s="606"/>
      <c r="DV8" s="606"/>
      <c r="DW8" s="606"/>
      <c r="DX8" s="606"/>
      <c r="DY8" s="606"/>
      <c r="DZ8" s="606"/>
      <c r="EA8" s="606"/>
      <c r="EB8" s="606"/>
      <c r="EC8" s="646"/>
    </row>
    <row r="9" spans="2:143" ht="11.25" customHeight="1">
      <c r="B9" s="600" t="s">
        <v>232</v>
      </c>
      <c r="C9" s="601"/>
      <c r="D9" s="601"/>
      <c r="E9" s="601"/>
      <c r="F9" s="601"/>
      <c r="G9" s="601"/>
      <c r="H9" s="601"/>
      <c r="I9" s="601"/>
      <c r="J9" s="601"/>
      <c r="K9" s="601"/>
      <c r="L9" s="601"/>
      <c r="M9" s="601"/>
      <c r="N9" s="601"/>
      <c r="O9" s="601"/>
      <c r="P9" s="601"/>
      <c r="Q9" s="602"/>
      <c r="R9" s="603">
        <v>1864</v>
      </c>
      <c r="S9" s="606"/>
      <c r="T9" s="606"/>
      <c r="U9" s="606"/>
      <c r="V9" s="606"/>
      <c r="W9" s="606"/>
      <c r="X9" s="606"/>
      <c r="Y9" s="607"/>
      <c r="Z9" s="665">
        <v>0</v>
      </c>
      <c r="AA9" s="665"/>
      <c r="AB9" s="665"/>
      <c r="AC9" s="665"/>
      <c r="AD9" s="666">
        <v>1864</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226404</v>
      </c>
      <c r="BH9" s="606"/>
      <c r="BI9" s="606"/>
      <c r="BJ9" s="606"/>
      <c r="BK9" s="606"/>
      <c r="BL9" s="606"/>
      <c r="BM9" s="606"/>
      <c r="BN9" s="607"/>
      <c r="BO9" s="665">
        <v>29.2</v>
      </c>
      <c r="BP9" s="665"/>
      <c r="BQ9" s="665"/>
      <c r="BR9" s="665"/>
      <c r="BS9" s="611" t="s">
        <v>166</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775921</v>
      </c>
      <c r="CS9" s="606"/>
      <c r="CT9" s="606"/>
      <c r="CU9" s="606"/>
      <c r="CV9" s="606"/>
      <c r="CW9" s="606"/>
      <c r="CX9" s="606"/>
      <c r="CY9" s="607"/>
      <c r="CZ9" s="665">
        <v>17.100000000000001</v>
      </c>
      <c r="DA9" s="665"/>
      <c r="DB9" s="665"/>
      <c r="DC9" s="665"/>
      <c r="DD9" s="611">
        <v>5908</v>
      </c>
      <c r="DE9" s="606"/>
      <c r="DF9" s="606"/>
      <c r="DG9" s="606"/>
      <c r="DH9" s="606"/>
      <c r="DI9" s="606"/>
      <c r="DJ9" s="606"/>
      <c r="DK9" s="606"/>
      <c r="DL9" s="606"/>
      <c r="DM9" s="606"/>
      <c r="DN9" s="606"/>
      <c r="DO9" s="606"/>
      <c r="DP9" s="607"/>
      <c r="DQ9" s="611">
        <v>762278</v>
      </c>
      <c r="DR9" s="606"/>
      <c r="DS9" s="606"/>
      <c r="DT9" s="606"/>
      <c r="DU9" s="606"/>
      <c r="DV9" s="606"/>
      <c r="DW9" s="606"/>
      <c r="DX9" s="606"/>
      <c r="DY9" s="606"/>
      <c r="DZ9" s="606"/>
      <c r="EA9" s="606"/>
      <c r="EB9" s="606"/>
      <c r="EC9" s="646"/>
    </row>
    <row r="10" spans="2:143" ht="11.25" customHeight="1">
      <c r="B10" s="600" t="s">
        <v>235</v>
      </c>
      <c r="C10" s="601"/>
      <c r="D10" s="601"/>
      <c r="E10" s="601"/>
      <c r="F10" s="601"/>
      <c r="G10" s="601"/>
      <c r="H10" s="601"/>
      <c r="I10" s="601"/>
      <c r="J10" s="601"/>
      <c r="K10" s="601"/>
      <c r="L10" s="601"/>
      <c r="M10" s="601"/>
      <c r="N10" s="601"/>
      <c r="O10" s="601"/>
      <c r="P10" s="601"/>
      <c r="Q10" s="602"/>
      <c r="R10" s="603" t="s">
        <v>224</v>
      </c>
      <c r="S10" s="606"/>
      <c r="T10" s="606"/>
      <c r="U10" s="606"/>
      <c r="V10" s="606"/>
      <c r="W10" s="606"/>
      <c r="X10" s="606"/>
      <c r="Y10" s="607"/>
      <c r="Z10" s="665" t="s">
        <v>120</v>
      </c>
      <c r="AA10" s="665"/>
      <c r="AB10" s="665"/>
      <c r="AC10" s="665"/>
      <c r="AD10" s="666" t="s">
        <v>120</v>
      </c>
      <c r="AE10" s="666"/>
      <c r="AF10" s="666"/>
      <c r="AG10" s="666"/>
      <c r="AH10" s="666"/>
      <c r="AI10" s="666"/>
      <c r="AJ10" s="666"/>
      <c r="AK10" s="666"/>
      <c r="AL10" s="608" t="s">
        <v>224</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15798</v>
      </c>
      <c r="BH10" s="606"/>
      <c r="BI10" s="606"/>
      <c r="BJ10" s="606"/>
      <c r="BK10" s="606"/>
      <c r="BL10" s="606"/>
      <c r="BM10" s="606"/>
      <c r="BN10" s="607"/>
      <c r="BO10" s="665">
        <v>2</v>
      </c>
      <c r="BP10" s="665"/>
      <c r="BQ10" s="665"/>
      <c r="BR10" s="665"/>
      <c r="BS10" s="611" t="s">
        <v>224</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v>14</v>
      </c>
      <c r="CS10" s="606"/>
      <c r="CT10" s="606"/>
      <c r="CU10" s="606"/>
      <c r="CV10" s="606"/>
      <c r="CW10" s="606"/>
      <c r="CX10" s="606"/>
      <c r="CY10" s="607"/>
      <c r="CZ10" s="665">
        <v>0</v>
      </c>
      <c r="DA10" s="665"/>
      <c r="DB10" s="665"/>
      <c r="DC10" s="665"/>
      <c r="DD10" s="611" t="s">
        <v>120</v>
      </c>
      <c r="DE10" s="606"/>
      <c r="DF10" s="606"/>
      <c r="DG10" s="606"/>
      <c r="DH10" s="606"/>
      <c r="DI10" s="606"/>
      <c r="DJ10" s="606"/>
      <c r="DK10" s="606"/>
      <c r="DL10" s="606"/>
      <c r="DM10" s="606"/>
      <c r="DN10" s="606"/>
      <c r="DO10" s="606"/>
      <c r="DP10" s="607"/>
      <c r="DQ10" s="611">
        <v>14</v>
      </c>
      <c r="DR10" s="606"/>
      <c r="DS10" s="606"/>
      <c r="DT10" s="606"/>
      <c r="DU10" s="606"/>
      <c r="DV10" s="606"/>
      <c r="DW10" s="606"/>
      <c r="DX10" s="606"/>
      <c r="DY10" s="606"/>
      <c r="DZ10" s="606"/>
      <c r="EA10" s="606"/>
      <c r="EB10" s="606"/>
      <c r="EC10" s="646"/>
    </row>
    <row r="11" spans="2:143" ht="11.25" customHeight="1">
      <c r="B11" s="600" t="s">
        <v>238</v>
      </c>
      <c r="C11" s="601"/>
      <c r="D11" s="601"/>
      <c r="E11" s="601"/>
      <c r="F11" s="601"/>
      <c r="G11" s="601"/>
      <c r="H11" s="601"/>
      <c r="I11" s="601"/>
      <c r="J11" s="601"/>
      <c r="K11" s="601"/>
      <c r="L11" s="601"/>
      <c r="M11" s="601"/>
      <c r="N11" s="601"/>
      <c r="O11" s="601"/>
      <c r="P11" s="601"/>
      <c r="Q11" s="602"/>
      <c r="R11" s="603" t="s">
        <v>166</v>
      </c>
      <c r="S11" s="606"/>
      <c r="T11" s="606"/>
      <c r="U11" s="606"/>
      <c r="V11" s="606"/>
      <c r="W11" s="606"/>
      <c r="X11" s="606"/>
      <c r="Y11" s="607"/>
      <c r="Z11" s="665" t="s">
        <v>166</v>
      </c>
      <c r="AA11" s="665"/>
      <c r="AB11" s="665"/>
      <c r="AC11" s="665"/>
      <c r="AD11" s="666" t="s">
        <v>224</v>
      </c>
      <c r="AE11" s="666"/>
      <c r="AF11" s="666"/>
      <c r="AG11" s="666"/>
      <c r="AH11" s="666"/>
      <c r="AI11" s="666"/>
      <c r="AJ11" s="666"/>
      <c r="AK11" s="666"/>
      <c r="AL11" s="608" t="s">
        <v>120</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42469</v>
      </c>
      <c r="BH11" s="606"/>
      <c r="BI11" s="606"/>
      <c r="BJ11" s="606"/>
      <c r="BK11" s="606"/>
      <c r="BL11" s="606"/>
      <c r="BM11" s="606"/>
      <c r="BN11" s="607"/>
      <c r="BO11" s="665">
        <v>5.5</v>
      </c>
      <c r="BP11" s="665"/>
      <c r="BQ11" s="665"/>
      <c r="BR11" s="665"/>
      <c r="BS11" s="611" t="s">
        <v>224</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386900</v>
      </c>
      <c r="CS11" s="606"/>
      <c r="CT11" s="606"/>
      <c r="CU11" s="606"/>
      <c r="CV11" s="606"/>
      <c r="CW11" s="606"/>
      <c r="CX11" s="606"/>
      <c r="CY11" s="607"/>
      <c r="CZ11" s="665">
        <v>8.5</v>
      </c>
      <c r="DA11" s="665"/>
      <c r="DB11" s="665"/>
      <c r="DC11" s="665"/>
      <c r="DD11" s="611">
        <v>73261</v>
      </c>
      <c r="DE11" s="606"/>
      <c r="DF11" s="606"/>
      <c r="DG11" s="606"/>
      <c r="DH11" s="606"/>
      <c r="DI11" s="606"/>
      <c r="DJ11" s="606"/>
      <c r="DK11" s="606"/>
      <c r="DL11" s="606"/>
      <c r="DM11" s="606"/>
      <c r="DN11" s="606"/>
      <c r="DO11" s="606"/>
      <c r="DP11" s="607"/>
      <c r="DQ11" s="611">
        <v>239889</v>
      </c>
      <c r="DR11" s="606"/>
      <c r="DS11" s="606"/>
      <c r="DT11" s="606"/>
      <c r="DU11" s="606"/>
      <c r="DV11" s="606"/>
      <c r="DW11" s="606"/>
      <c r="DX11" s="606"/>
      <c r="DY11" s="606"/>
      <c r="DZ11" s="606"/>
      <c r="EA11" s="606"/>
      <c r="EB11" s="606"/>
      <c r="EC11" s="646"/>
    </row>
    <row r="12" spans="2:143" ht="11.25" customHeight="1">
      <c r="B12" s="600" t="s">
        <v>241</v>
      </c>
      <c r="C12" s="601"/>
      <c r="D12" s="601"/>
      <c r="E12" s="601"/>
      <c r="F12" s="601"/>
      <c r="G12" s="601"/>
      <c r="H12" s="601"/>
      <c r="I12" s="601"/>
      <c r="J12" s="601"/>
      <c r="K12" s="601"/>
      <c r="L12" s="601"/>
      <c r="M12" s="601"/>
      <c r="N12" s="601"/>
      <c r="O12" s="601"/>
      <c r="P12" s="601"/>
      <c r="Q12" s="602"/>
      <c r="R12" s="603">
        <v>122209</v>
      </c>
      <c r="S12" s="606"/>
      <c r="T12" s="606"/>
      <c r="U12" s="606"/>
      <c r="V12" s="606"/>
      <c r="W12" s="606"/>
      <c r="X12" s="606"/>
      <c r="Y12" s="607"/>
      <c r="Z12" s="665">
        <v>2.6</v>
      </c>
      <c r="AA12" s="665"/>
      <c r="AB12" s="665"/>
      <c r="AC12" s="665"/>
      <c r="AD12" s="666">
        <v>122209</v>
      </c>
      <c r="AE12" s="666"/>
      <c r="AF12" s="666"/>
      <c r="AG12" s="666"/>
      <c r="AH12" s="666"/>
      <c r="AI12" s="666"/>
      <c r="AJ12" s="666"/>
      <c r="AK12" s="666"/>
      <c r="AL12" s="608">
        <v>4.0999999999999996</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399984</v>
      </c>
      <c r="BH12" s="606"/>
      <c r="BI12" s="606"/>
      <c r="BJ12" s="606"/>
      <c r="BK12" s="606"/>
      <c r="BL12" s="606"/>
      <c r="BM12" s="606"/>
      <c r="BN12" s="607"/>
      <c r="BO12" s="665">
        <v>51.5</v>
      </c>
      <c r="BP12" s="665"/>
      <c r="BQ12" s="665"/>
      <c r="BR12" s="665"/>
      <c r="BS12" s="611" t="s">
        <v>120</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124440</v>
      </c>
      <c r="CS12" s="606"/>
      <c r="CT12" s="606"/>
      <c r="CU12" s="606"/>
      <c r="CV12" s="606"/>
      <c r="CW12" s="606"/>
      <c r="CX12" s="606"/>
      <c r="CY12" s="607"/>
      <c r="CZ12" s="665">
        <v>2.7</v>
      </c>
      <c r="DA12" s="665"/>
      <c r="DB12" s="665"/>
      <c r="DC12" s="665"/>
      <c r="DD12" s="611">
        <v>16412</v>
      </c>
      <c r="DE12" s="606"/>
      <c r="DF12" s="606"/>
      <c r="DG12" s="606"/>
      <c r="DH12" s="606"/>
      <c r="DI12" s="606"/>
      <c r="DJ12" s="606"/>
      <c r="DK12" s="606"/>
      <c r="DL12" s="606"/>
      <c r="DM12" s="606"/>
      <c r="DN12" s="606"/>
      <c r="DO12" s="606"/>
      <c r="DP12" s="607"/>
      <c r="DQ12" s="611">
        <v>114206</v>
      </c>
      <c r="DR12" s="606"/>
      <c r="DS12" s="606"/>
      <c r="DT12" s="606"/>
      <c r="DU12" s="606"/>
      <c r="DV12" s="606"/>
      <c r="DW12" s="606"/>
      <c r="DX12" s="606"/>
      <c r="DY12" s="606"/>
      <c r="DZ12" s="606"/>
      <c r="EA12" s="606"/>
      <c r="EB12" s="606"/>
      <c r="EC12" s="646"/>
    </row>
    <row r="13" spans="2:143" ht="11.25" customHeight="1">
      <c r="B13" s="600" t="s">
        <v>244</v>
      </c>
      <c r="C13" s="601"/>
      <c r="D13" s="601"/>
      <c r="E13" s="601"/>
      <c r="F13" s="601"/>
      <c r="G13" s="601"/>
      <c r="H13" s="601"/>
      <c r="I13" s="601"/>
      <c r="J13" s="601"/>
      <c r="K13" s="601"/>
      <c r="L13" s="601"/>
      <c r="M13" s="601"/>
      <c r="N13" s="601"/>
      <c r="O13" s="601"/>
      <c r="P13" s="601"/>
      <c r="Q13" s="602"/>
      <c r="R13" s="603" t="s">
        <v>224</v>
      </c>
      <c r="S13" s="606"/>
      <c r="T13" s="606"/>
      <c r="U13" s="606"/>
      <c r="V13" s="606"/>
      <c r="W13" s="606"/>
      <c r="X13" s="606"/>
      <c r="Y13" s="607"/>
      <c r="Z13" s="665" t="s">
        <v>224</v>
      </c>
      <c r="AA13" s="665"/>
      <c r="AB13" s="665"/>
      <c r="AC13" s="665"/>
      <c r="AD13" s="666" t="s">
        <v>120</v>
      </c>
      <c r="AE13" s="666"/>
      <c r="AF13" s="666"/>
      <c r="AG13" s="666"/>
      <c r="AH13" s="666"/>
      <c r="AI13" s="666"/>
      <c r="AJ13" s="666"/>
      <c r="AK13" s="666"/>
      <c r="AL13" s="608" t="s">
        <v>120</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397050</v>
      </c>
      <c r="BH13" s="606"/>
      <c r="BI13" s="606"/>
      <c r="BJ13" s="606"/>
      <c r="BK13" s="606"/>
      <c r="BL13" s="606"/>
      <c r="BM13" s="606"/>
      <c r="BN13" s="607"/>
      <c r="BO13" s="665">
        <v>51.2</v>
      </c>
      <c r="BP13" s="665"/>
      <c r="BQ13" s="665"/>
      <c r="BR13" s="665"/>
      <c r="BS13" s="611" t="s">
        <v>224</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481263</v>
      </c>
      <c r="CS13" s="606"/>
      <c r="CT13" s="606"/>
      <c r="CU13" s="606"/>
      <c r="CV13" s="606"/>
      <c r="CW13" s="606"/>
      <c r="CX13" s="606"/>
      <c r="CY13" s="607"/>
      <c r="CZ13" s="665">
        <v>10.6</v>
      </c>
      <c r="DA13" s="665"/>
      <c r="DB13" s="665"/>
      <c r="DC13" s="665"/>
      <c r="DD13" s="611">
        <v>175427</v>
      </c>
      <c r="DE13" s="606"/>
      <c r="DF13" s="606"/>
      <c r="DG13" s="606"/>
      <c r="DH13" s="606"/>
      <c r="DI13" s="606"/>
      <c r="DJ13" s="606"/>
      <c r="DK13" s="606"/>
      <c r="DL13" s="606"/>
      <c r="DM13" s="606"/>
      <c r="DN13" s="606"/>
      <c r="DO13" s="606"/>
      <c r="DP13" s="607"/>
      <c r="DQ13" s="611">
        <v>390414</v>
      </c>
      <c r="DR13" s="606"/>
      <c r="DS13" s="606"/>
      <c r="DT13" s="606"/>
      <c r="DU13" s="606"/>
      <c r="DV13" s="606"/>
      <c r="DW13" s="606"/>
      <c r="DX13" s="606"/>
      <c r="DY13" s="606"/>
      <c r="DZ13" s="606"/>
      <c r="EA13" s="606"/>
      <c r="EB13" s="606"/>
      <c r="EC13" s="646"/>
    </row>
    <row r="14" spans="2:143" ht="11.25" customHeight="1">
      <c r="B14" s="600" t="s">
        <v>247</v>
      </c>
      <c r="C14" s="601"/>
      <c r="D14" s="601"/>
      <c r="E14" s="601"/>
      <c r="F14" s="601"/>
      <c r="G14" s="601"/>
      <c r="H14" s="601"/>
      <c r="I14" s="601"/>
      <c r="J14" s="601"/>
      <c r="K14" s="601"/>
      <c r="L14" s="601"/>
      <c r="M14" s="601"/>
      <c r="N14" s="601"/>
      <c r="O14" s="601"/>
      <c r="P14" s="601"/>
      <c r="Q14" s="602"/>
      <c r="R14" s="603" t="s">
        <v>120</v>
      </c>
      <c r="S14" s="606"/>
      <c r="T14" s="606"/>
      <c r="U14" s="606"/>
      <c r="V14" s="606"/>
      <c r="W14" s="606"/>
      <c r="X14" s="606"/>
      <c r="Y14" s="607"/>
      <c r="Z14" s="665" t="s">
        <v>224</v>
      </c>
      <c r="AA14" s="665"/>
      <c r="AB14" s="665"/>
      <c r="AC14" s="665"/>
      <c r="AD14" s="666" t="s">
        <v>166</v>
      </c>
      <c r="AE14" s="666"/>
      <c r="AF14" s="666"/>
      <c r="AG14" s="666"/>
      <c r="AH14" s="666"/>
      <c r="AI14" s="666"/>
      <c r="AJ14" s="666"/>
      <c r="AK14" s="666"/>
      <c r="AL14" s="608" t="s">
        <v>224</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28668</v>
      </c>
      <c r="BH14" s="606"/>
      <c r="BI14" s="606"/>
      <c r="BJ14" s="606"/>
      <c r="BK14" s="606"/>
      <c r="BL14" s="606"/>
      <c r="BM14" s="606"/>
      <c r="BN14" s="607"/>
      <c r="BO14" s="665">
        <v>3.7</v>
      </c>
      <c r="BP14" s="665"/>
      <c r="BQ14" s="665"/>
      <c r="BR14" s="665"/>
      <c r="BS14" s="611" t="s">
        <v>120</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138173</v>
      </c>
      <c r="CS14" s="606"/>
      <c r="CT14" s="606"/>
      <c r="CU14" s="606"/>
      <c r="CV14" s="606"/>
      <c r="CW14" s="606"/>
      <c r="CX14" s="606"/>
      <c r="CY14" s="607"/>
      <c r="CZ14" s="665">
        <v>3</v>
      </c>
      <c r="DA14" s="665"/>
      <c r="DB14" s="665"/>
      <c r="DC14" s="665"/>
      <c r="DD14" s="611">
        <v>908</v>
      </c>
      <c r="DE14" s="606"/>
      <c r="DF14" s="606"/>
      <c r="DG14" s="606"/>
      <c r="DH14" s="606"/>
      <c r="DI14" s="606"/>
      <c r="DJ14" s="606"/>
      <c r="DK14" s="606"/>
      <c r="DL14" s="606"/>
      <c r="DM14" s="606"/>
      <c r="DN14" s="606"/>
      <c r="DO14" s="606"/>
      <c r="DP14" s="607"/>
      <c r="DQ14" s="611">
        <v>121773</v>
      </c>
      <c r="DR14" s="606"/>
      <c r="DS14" s="606"/>
      <c r="DT14" s="606"/>
      <c r="DU14" s="606"/>
      <c r="DV14" s="606"/>
      <c r="DW14" s="606"/>
      <c r="DX14" s="606"/>
      <c r="DY14" s="606"/>
      <c r="DZ14" s="606"/>
      <c r="EA14" s="606"/>
      <c r="EB14" s="606"/>
      <c r="EC14" s="646"/>
    </row>
    <row r="15" spans="2:143" ht="11.25" customHeight="1">
      <c r="B15" s="600" t="s">
        <v>250</v>
      </c>
      <c r="C15" s="601"/>
      <c r="D15" s="601"/>
      <c r="E15" s="601"/>
      <c r="F15" s="601"/>
      <c r="G15" s="601"/>
      <c r="H15" s="601"/>
      <c r="I15" s="601"/>
      <c r="J15" s="601"/>
      <c r="K15" s="601"/>
      <c r="L15" s="601"/>
      <c r="M15" s="601"/>
      <c r="N15" s="601"/>
      <c r="O15" s="601"/>
      <c r="P15" s="601"/>
      <c r="Q15" s="602"/>
      <c r="R15" s="603">
        <v>28813</v>
      </c>
      <c r="S15" s="606"/>
      <c r="T15" s="606"/>
      <c r="U15" s="606"/>
      <c r="V15" s="606"/>
      <c r="W15" s="606"/>
      <c r="X15" s="606"/>
      <c r="Y15" s="607"/>
      <c r="Z15" s="665">
        <v>0.6</v>
      </c>
      <c r="AA15" s="665"/>
      <c r="AB15" s="665"/>
      <c r="AC15" s="665"/>
      <c r="AD15" s="666">
        <v>28813</v>
      </c>
      <c r="AE15" s="666"/>
      <c r="AF15" s="666"/>
      <c r="AG15" s="666"/>
      <c r="AH15" s="666"/>
      <c r="AI15" s="666"/>
      <c r="AJ15" s="666"/>
      <c r="AK15" s="666"/>
      <c r="AL15" s="608">
        <v>1</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38517</v>
      </c>
      <c r="BH15" s="606"/>
      <c r="BI15" s="606"/>
      <c r="BJ15" s="606"/>
      <c r="BK15" s="606"/>
      <c r="BL15" s="606"/>
      <c r="BM15" s="606"/>
      <c r="BN15" s="607"/>
      <c r="BO15" s="665">
        <v>5</v>
      </c>
      <c r="BP15" s="665"/>
      <c r="BQ15" s="665"/>
      <c r="BR15" s="665"/>
      <c r="BS15" s="611" t="s">
        <v>224</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488723</v>
      </c>
      <c r="CS15" s="606"/>
      <c r="CT15" s="606"/>
      <c r="CU15" s="606"/>
      <c r="CV15" s="606"/>
      <c r="CW15" s="606"/>
      <c r="CX15" s="606"/>
      <c r="CY15" s="607"/>
      <c r="CZ15" s="665">
        <v>10.8</v>
      </c>
      <c r="DA15" s="665"/>
      <c r="DB15" s="665"/>
      <c r="DC15" s="665"/>
      <c r="DD15" s="611">
        <v>28712</v>
      </c>
      <c r="DE15" s="606"/>
      <c r="DF15" s="606"/>
      <c r="DG15" s="606"/>
      <c r="DH15" s="606"/>
      <c r="DI15" s="606"/>
      <c r="DJ15" s="606"/>
      <c r="DK15" s="606"/>
      <c r="DL15" s="606"/>
      <c r="DM15" s="606"/>
      <c r="DN15" s="606"/>
      <c r="DO15" s="606"/>
      <c r="DP15" s="607"/>
      <c r="DQ15" s="611">
        <v>404728</v>
      </c>
      <c r="DR15" s="606"/>
      <c r="DS15" s="606"/>
      <c r="DT15" s="606"/>
      <c r="DU15" s="606"/>
      <c r="DV15" s="606"/>
      <c r="DW15" s="606"/>
      <c r="DX15" s="606"/>
      <c r="DY15" s="606"/>
      <c r="DZ15" s="606"/>
      <c r="EA15" s="606"/>
      <c r="EB15" s="606"/>
      <c r="EC15" s="646"/>
    </row>
    <row r="16" spans="2:143" ht="11.25" customHeight="1">
      <c r="B16" s="600" t="s">
        <v>253</v>
      </c>
      <c r="C16" s="601"/>
      <c r="D16" s="601"/>
      <c r="E16" s="601"/>
      <c r="F16" s="601"/>
      <c r="G16" s="601"/>
      <c r="H16" s="601"/>
      <c r="I16" s="601"/>
      <c r="J16" s="601"/>
      <c r="K16" s="601"/>
      <c r="L16" s="601"/>
      <c r="M16" s="601"/>
      <c r="N16" s="601"/>
      <c r="O16" s="601"/>
      <c r="P16" s="601"/>
      <c r="Q16" s="602"/>
      <c r="R16" s="603" t="s">
        <v>120</v>
      </c>
      <c r="S16" s="606"/>
      <c r="T16" s="606"/>
      <c r="U16" s="606"/>
      <c r="V16" s="606"/>
      <c r="W16" s="606"/>
      <c r="X16" s="606"/>
      <c r="Y16" s="607"/>
      <c r="Z16" s="665" t="s">
        <v>166</v>
      </c>
      <c r="AA16" s="665"/>
      <c r="AB16" s="665"/>
      <c r="AC16" s="665"/>
      <c r="AD16" s="666" t="s">
        <v>120</v>
      </c>
      <c r="AE16" s="666"/>
      <c r="AF16" s="666"/>
      <c r="AG16" s="666"/>
      <c r="AH16" s="666"/>
      <c r="AI16" s="666"/>
      <c r="AJ16" s="666"/>
      <c r="AK16" s="666"/>
      <c r="AL16" s="608" t="s">
        <v>224</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166</v>
      </c>
      <c r="BH16" s="606"/>
      <c r="BI16" s="606"/>
      <c r="BJ16" s="606"/>
      <c r="BK16" s="606"/>
      <c r="BL16" s="606"/>
      <c r="BM16" s="606"/>
      <c r="BN16" s="607"/>
      <c r="BO16" s="665" t="s">
        <v>224</v>
      </c>
      <c r="BP16" s="665"/>
      <c r="BQ16" s="665"/>
      <c r="BR16" s="665"/>
      <c r="BS16" s="611" t="s">
        <v>224</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t="s">
        <v>224</v>
      </c>
      <c r="CS16" s="606"/>
      <c r="CT16" s="606"/>
      <c r="CU16" s="606"/>
      <c r="CV16" s="606"/>
      <c r="CW16" s="606"/>
      <c r="CX16" s="606"/>
      <c r="CY16" s="607"/>
      <c r="CZ16" s="665" t="s">
        <v>224</v>
      </c>
      <c r="DA16" s="665"/>
      <c r="DB16" s="665"/>
      <c r="DC16" s="665"/>
      <c r="DD16" s="611" t="s">
        <v>224</v>
      </c>
      <c r="DE16" s="606"/>
      <c r="DF16" s="606"/>
      <c r="DG16" s="606"/>
      <c r="DH16" s="606"/>
      <c r="DI16" s="606"/>
      <c r="DJ16" s="606"/>
      <c r="DK16" s="606"/>
      <c r="DL16" s="606"/>
      <c r="DM16" s="606"/>
      <c r="DN16" s="606"/>
      <c r="DO16" s="606"/>
      <c r="DP16" s="607"/>
      <c r="DQ16" s="611" t="s">
        <v>120</v>
      </c>
      <c r="DR16" s="606"/>
      <c r="DS16" s="606"/>
      <c r="DT16" s="606"/>
      <c r="DU16" s="606"/>
      <c r="DV16" s="606"/>
      <c r="DW16" s="606"/>
      <c r="DX16" s="606"/>
      <c r="DY16" s="606"/>
      <c r="DZ16" s="606"/>
      <c r="EA16" s="606"/>
      <c r="EB16" s="606"/>
      <c r="EC16" s="646"/>
    </row>
    <row r="17" spans="2:133" ht="11.25" customHeight="1">
      <c r="B17" s="600" t="s">
        <v>256</v>
      </c>
      <c r="C17" s="601"/>
      <c r="D17" s="601"/>
      <c r="E17" s="601"/>
      <c r="F17" s="601"/>
      <c r="G17" s="601"/>
      <c r="H17" s="601"/>
      <c r="I17" s="601"/>
      <c r="J17" s="601"/>
      <c r="K17" s="601"/>
      <c r="L17" s="601"/>
      <c r="M17" s="601"/>
      <c r="N17" s="601"/>
      <c r="O17" s="601"/>
      <c r="P17" s="601"/>
      <c r="Q17" s="602"/>
      <c r="R17" s="603">
        <v>2438</v>
      </c>
      <c r="S17" s="606"/>
      <c r="T17" s="606"/>
      <c r="U17" s="606"/>
      <c r="V17" s="606"/>
      <c r="W17" s="606"/>
      <c r="X17" s="606"/>
      <c r="Y17" s="607"/>
      <c r="Z17" s="665">
        <v>0.1</v>
      </c>
      <c r="AA17" s="665"/>
      <c r="AB17" s="665"/>
      <c r="AC17" s="665"/>
      <c r="AD17" s="666">
        <v>2438</v>
      </c>
      <c r="AE17" s="666"/>
      <c r="AF17" s="666"/>
      <c r="AG17" s="666"/>
      <c r="AH17" s="666"/>
      <c r="AI17" s="666"/>
      <c r="AJ17" s="666"/>
      <c r="AK17" s="666"/>
      <c r="AL17" s="608">
        <v>0.1</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224</v>
      </c>
      <c r="BH17" s="606"/>
      <c r="BI17" s="606"/>
      <c r="BJ17" s="606"/>
      <c r="BK17" s="606"/>
      <c r="BL17" s="606"/>
      <c r="BM17" s="606"/>
      <c r="BN17" s="607"/>
      <c r="BO17" s="665" t="s">
        <v>224</v>
      </c>
      <c r="BP17" s="665"/>
      <c r="BQ17" s="665"/>
      <c r="BR17" s="665"/>
      <c r="BS17" s="611" t="s">
        <v>120</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313542</v>
      </c>
      <c r="CS17" s="606"/>
      <c r="CT17" s="606"/>
      <c r="CU17" s="606"/>
      <c r="CV17" s="606"/>
      <c r="CW17" s="606"/>
      <c r="CX17" s="606"/>
      <c r="CY17" s="607"/>
      <c r="CZ17" s="665">
        <v>6.9</v>
      </c>
      <c r="DA17" s="665"/>
      <c r="DB17" s="665"/>
      <c r="DC17" s="665"/>
      <c r="DD17" s="611" t="s">
        <v>120</v>
      </c>
      <c r="DE17" s="606"/>
      <c r="DF17" s="606"/>
      <c r="DG17" s="606"/>
      <c r="DH17" s="606"/>
      <c r="DI17" s="606"/>
      <c r="DJ17" s="606"/>
      <c r="DK17" s="606"/>
      <c r="DL17" s="606"/>
      <c r="DM17" s="606"/>
      <c r="DN17" s="606"/>
      <c r="DO17" s="606"/>
      <c r="DP17" s="607"/>
      <c r="DQ17" s="611">
        <v>303073</v>
      </c>
      <c r="DR17" s="606"/>
      <c r="DS17" s="606"/>
      <c r="DT17" s="606"/>
      <c r="DU17" s="606"/>
      <c r="DV17" s="606"/>
      <c r="DW17" s="606"/>
      <c r="DX17" s="606"/>
      <c r="DY17" s="606"/>
      <c r="DZ17" s="606"/>
      <c r="EA17" s="606"/>
      <c r="EB17" s="606"/>
      <c r="EC17" s="646"/>
    </row>
    <row r="18" spans="2:133" ht="11.25" customHeight="1">
      <c r="B18" s="600" t="s">
        <v>259</v>
      </c>
      <c r="C18" s="601"/>
      <c r="D18" s="601"/>
      <c r="E18" s="601"/>
      <c r="F18" s="601"/>
      <c r="G18" s="601"/>
      <c r="H18" s="601"/>
      <c r="I18" s="601"/>
      <c r="J18" s="601"/>
      <c r="K18" s="601"/>
      <c r="L18" s="601"/>
      <c r="M18" s="601"/>
      <c r="N18" s="601"/>
      <c r="O18" s="601"/>
      <c r="P18" s="601"/>
      <c r="Q18" s="602"/>
      <c r="R18" s="603">
        <v>2123695</v>
      </c>
      <c r="S18" s="606"/>
      <c r="T18" s="606"/>
      <c r="U18" s="606"/>
      <c r="V18" s="606"/>
      <c r="W18" s="606"/>
      <c r="X18" s="606"/>
      <c r="Y18" s="607"/>
      <c r="Z18" s="665">
        <v>45.2</v>
      </c>
      <c r="AA18" s="665"/>
      <c r="AB18" s="665"/>
      <c r="AC18" s="665"/>
      <c r="AD18" s="666">
        <v>1852740</v>
      </c>
      <c r="AE18" s="666"/>
      <c r="AF18" s="666"/>
      <c r="AG18" s="666"/>
      <c r="AH18" s="666"/>
      <c r="AI18" s="666"/>
      <c r="AJ18" s="666"/>
      <c r="AK18" s="666"/>
      <c r="AL18" s="608">
        <v>62.5</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166</v>
      </c>
      <c r="BH18" s="606"/>
      <c r="BI18" s="606"/>
      <c r="BJ18" s="606"/>
      <c r="BK18" s="606"/>
      <c r="BL18" s="606"/>
      <c r="BM18" s="606"/>
      <c r="BN18" s="607"/>
      <c r="BO18" s="665" t="s">
        <v>224</v>
      </c>
      <c r="BP18" s="665"/>
      <c r="BQ18" s="665"/>
      <c r="BR18" s="665"/>
      <c r="BS18" s="611" t="s">
        <v>166</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224</v>
      </c>
      <c r="CS18" s="606"/>
      <c r="CT18" s="606"/>
      <c r="CU18" s="606"/>
      <c r="CV18" s="606"/>
      <c r="CW18" s="606"/>
      <c r="CX18" s="606"/>
      <c r="CY18" s="607"/>
      <c r="CZ18" s="665" t="s">
        <v>120</v>
      </c>
      <c r="DA18" s="665"/>
      <c r="DB18" s="665"/>
      <c r="DC18" s="665"/>
      <c r="DD18" s="611" t="s">
        <v>120</v>
      </c>
      <c r="DE18" s="606"/>
      <c r="DF18" s="606"/>
      <c r="DG18" s="606"/>
      <c r="DH18" s="606"/>
      <c r="DI18" s="606"/>
      <c r="DJ18" s="606"/>
      <c r="DK18" s="606"/>
      <c r="DL18" s="606"/>
      <c r="DM18" s="606"/>
      <c r="DN18" s="606"/>
      <c r="DO18" s="606"/>
      <c r="DP18" s="607"/>
      <c r="DQ18" s="611" t="s">
        <v>166</v>
      </c>
      <c r="DR18" s="606"/>
      <c r="DS18" s="606"/>
      <c r="DT18" s="606"/>
      <c r="DU18" s="606"/>
      <c r="DV18" s="606"/>
      <c r="DW18" s="606"/>
      <c r="DX18" s="606"/>
      <c r="DY18" s="606"/>
      <c r="DZ18" s="606"/>
      <c r="EA18" s="606"/>
      <c r="EB18" s="606"/>
      <c r="EC18" s="646"/>
    </row>
    <row r="19" spans="2:133" ht="11.25" customHeight="1">
      <c r="B19" s="600" t="s">
        <v>262</v>
      </c>
      <c r="C19" s="601"/>
      <c r="D19" s="601"/>
      <c r="E19" s="601"/>
      <c r="F19" s="601"/>
      <c r="G19" s="601"/>
      <c r="H19" s="601"/>
      <c r="I19" s="601"/>
      <c r="J19" s="601"/>
      <c r="K19" s="601"/>
      <c r="L19" s="601"/>
      <c r="M19" s="601"/>
      <c r="N19" s="601"/>
      <c r="O19" s="601"/>
      <c r="P19" s="601"/>
      <c r="Q19" s="602"/>
      <c r="R19" s="603">
        <v>1852740</v>
      </c>
      <c r="S19" s="606"/>
      <c r="T19" s="606"/>
      <c r="U19" s="606"/>
      <c r="V19" s="606"/>
      <c r="W19" s="606"/>
      <c r="X19" s="606"/>
      <c r="Y19" s="607"/>
      <c r="Z19" s="665">
        <v>39.4</v>
      </c>
      <c r="AA19" s="665"/>
      <c r="AB19" s="665"/>
      <c r="AC19" s="665"/>
      <c r="AD19" s="666">
        <v>1852740</v>
      </c>
      <c r="AE19" s="666"/>
      <c r="AF19" s="666"/>
      <c r="AG19" s="666"/>
      <c r="AH19" s="666"/>
      <c r="AI19" s="666"/>
      <c r="AJ19" s="666"/>
      <c r="AK19" s="666"/>
      <c r="AL19" s="608">
        <v>62.5</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12299</v>
      </c>
      <c r="BH19" s="606"/>
      <c r="BI19" s="606"/>
      <c r="BJ19" s="606"/>
      <c r="BK19" s="606"/>
      <c r="BL19" s="606"/>
      <c r="BM19" s="606"/>
      <c r="BN19" s="607"/>
      <c r="BO19" s="665">
        <v>1.6</v>
      </c>
      <c r="BP19" s="665"/>
      <c r="BQ19" s="665"/>
      <c r="BR19" s="665"/>
      <c r="BS19" s="611" t="s">
        <v>224</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120</v>
      </c>
      <c r="CS19" s="606"/>
      <c r="CT19" s="606"/>
      <c r="CU19" s="606"/>
      <c r="CV19" s="606"/>
      <c r="CW19" s="606"/>
      <c r="CX19" s="606"/>
      <c r="CY19" s="607"/>
      <c r="CZ19" s="665" t="s">
        <v>224</v>
      </c>
      <c r="DA19" s="665"/>
      <c r="DB19" s="665"/>
      <c r="DC19" s="665"/>
      <c r="DD19" s="611" t="s">
        <v>224</v>
      </c>
      <c r="DE19" s="606"/>
      <c r="DF19" s="606"/>
      <c r="DG19" s="606"/>
      <c r="DH19" s="606"/>
      <c r="DI19" s="606"/>
      <c r="DJ19" s="606"/>
      <c r="DK19" s="606"/>
      <c r="DL19" s="606"/>
      <c r="DM19" s="606"/>
      <c r="DN19" s="606"/>
      <c r="DO19" s="606"/>
      <c r="DP19" s="607"/>
      <c r="DQ19" s="611" t="s">
        <v>166</v>
      </c>
      <c r="DR19" s="606"/>
      <c r="DS19" s="606"/>
      <c r="DT19" s="606"/>
      <c r="DU19" s="606"/>
      <c r="DV19" s="606"/>
      <c r="DW19" s="606"/>
      <c r="DX19" s="606"/>
      <c r="DY19" s="606"/>
      <c r="DZ19" s="606"/>
      <c r="EA19" s="606"/>
      <c r="EB19" s="606"/>
      <c r="EC19" s="646"/>
    </row>
    <row r="20" spans="2:133" ht="11.25" customHeight="1">
      <c r="B20" s="600" t="s">
        <v>265</v>
      </c>
      <c r="C20" s="601"/>
      <c r="D20" s="601"/>
      <c r="E20" s="601"/>
      <c r="F20" s="601"/>
      <c r="G20" s="601"/>
      <c r="H20" s="601"/>
      <c r="I20" s="601"/>
      <c r="J20" s="601"/>
      <c r="K20" s="601"/>
      <c r="L20" s="601"/>
      <c r="M20" s="601"/>
      <c r="N20" s="601"/>
      <c r="O20" s="601"/>
      <c r="P20" s="601"/>
      <c r="Q20" s="602"/>
      <c r="R20" s="603">
        <v>250900</v>
      </c>
      <c r="S20" s="606"/>
      <c r="T20" s="606"/>
      <c r="U20" s="606"/>
      <c r="V20" s="606"/>
      <c r="W20" s="606"/>
      <c r="X20" s="606"/>
      <c r="Y20" s="607"/>
      <c r="Z20" s="665">
        <v>5.3</v>
      </c>
      <c r="AA20" s="665"/>
      <c r="AB20" s="665"/>
      <c r="AC20" s="665"/>
      <c r="AD20" s="666" t="s">
        <v>224</v>
      </c>
      <c r="AE20" s="666"/>
      <c r="AF20" s="666"/>
      <c r="AG20" s="666"/>
      <c r="AH20" s="666"/>
      <c r="AI20" s="666"/>
      <c r="AJ20" s="666"/>
      <c r="AK20" s="666"/>
      <c r="AL20" s="608" t="s">
        <v>120</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12299</v>
      </c>
      <c r="BH20" s="606"/>
      <c r="BI20" s="606"/>
      <c r="BJ20" s="606"/>
      <c r="BK20" s="606"/>
      <c r="BL20" s="606"/>
      <c r="BM20" s="606"/>
      <c r="BN20" s="607"/>
      <c r="BO20" s="665">
        <v>1.6</v>
      </c>
      <c r="BP20" s="665"/>
      <c r="BQ20" s="665"/>
      <c r="BR20" s="665"/>
      <c r="BS20" s="611" t="s">
        <v>166</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4532513</v>
      </c>
      <c r="CS20" s="606"/>
      <c r="CT20" s="606"/>
      <c r="CU20" s="606"/>
      <c r="CV20" s="606"/>
      <c r="CW20" s="606"/>
      <c r="CX20" s="606"/>
      <c r="CY20" s="607"/>
      <c r="CZ20" s="665">
        <v>100</v>
      </c>
      <c r="DA20" s="665"/>
      <c r="DB20" s="665"/>
      <c r="DC20" s="665"/>
      <c r="DD20" s="611">
        <v>380783</v>
      </c>
      <c r="DE20" s="606"/>
      <c r="DF20" s="606"/>
      <c r="DG20" s="606"/>
      <c r="DH20" s="606"/>
      <c r="DI20" s="606"/>
      <c r="DJ20" s="606"/>
      <c r="DK20" s="606"/>
      <c r="DL20" s="606"/>
      <c r="DM20" s="606"/>
      <c r="DN20" s="606"/>
      <c r="DO20" s="606"/>
      <c r="DP20" s="607"/>
      <c r="DQ20" s="611">
        <v>3769902</v>
      </c>
      <c r="DR20" s="606"/>
      <c r="DS20" s="606"/>
      <c r="DT20" s="606"/>
      <c r="DU20" s="606"/>
      <c r="DV20" s="606"/>
      <c r="DW20" s="606"/>
      <c r="DX20" s="606"/>
      <c r="DY20" s="606"/>
      <c r="DZ20" s="606"/>
      <c r="EA20" s="606"/>
      <c r="EB20" s="606"/>
      <c r="EC20" s="646"/>
    </row>
    <row r="21" spans="2:133" ht="11.25" customHeight="1">
      <c r="B21" s="600" t="s">
        <v>268</v>
      </c>
      <c r="C21" s="601"/>
      <c r="D21" s="601"/>
      <c r="E21" s="601"/>
      <c r="F21" s="601"/>
      <c r="G21" s="601"/>
      <c r="H21" s="601"/>
      <c r="I21" s="601"/>
      <c r="J21" s="601"/>
      <c r="K21" s="601"/>
      <c r="L21" s="601"/>
      <c r="M21" s="601"/>
      <c r="N21" s="601"/>
      <c r="O21" s="601"/>
      <c r="P21" s="601"/>
      <c r="Q21" s="602"/>
      <c r="R21" s="603">
        <v>20055</v>
      </c>
      <c r="S21" s="606"/>
      <c r="T21" s="606"/>
      <c r="U21" s="606"/>
      <c r="V21" s="606"/>
      <c r="W21" s="606"/>
      <c r="X21" s="606"/>
      <c r="Y21" s="607"/>
      <c r="Z21" s="665">
        <v>0.4</v>
      </c>
      <c r="AA21" s="665"/>
      <c r="AB21" s="665"/>
      <c r="AC21" s="665"/>
      <c r="AD21" s="666" t="s">
        <v>120</v>
      </c>
      <c r="AE21" s="666"/>
      <c r="AF21" s="666"/>
      <c r="AG21" s="666"/>
      <c r="AH21" s="666"/>
      <c r="AI21" s="666"/>
      <c r="AJ21" s="666"/>
      <c r="AK21" s="666"/>
      <c r="AL21" s="608" t="s">
        <v>120</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12299</v>
      </c>
      <c r="BH21" s="606"/>
      <c r="BI21" s="606"/>
      <c r="BJ21" s="606"/>
      <c r="BK21" s="606"/>
      <c r="BL21" s="606"/>
      <c r="BM21" s="606"/>
      <c r="BN21" s="607"/>
      <c r="BO21" s="665">
        <v>1.6</v>
      </c>
      <c r="BP21" s="665"/>
      <c r="BQ21" s="665"/>
      <c r="BR21" s="665"/>
      <c r="BS21" s="611" t="s">
        <v>166</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270</v>
      </c>
      <c r="C22" s="601"/>
      <c r="D22" s="601"/>
      <c r="E22" s="601"/>
      <c r="F22" s="601"/>
      <c r="G22" s="601"/>
      <c r="H22" s="601"/>
      <c r="I22" s="601"/>
      <c r="J22" s="601"/>
      <c r="K22" s="601"/>
      <c r="L22" s="601"/>
      <c r="M22" s="601"/>
      <c r="N22" s="601"/>
      <c r="O22" s="601"/>
      <c r="P22" s="601"/>
      <c r="Q22" s="602"/>
      <c r="R22" s="603">
        <v>3147104</v>
      </c>
      <c r="S22" s="606"/>
      <c r="T22" s="606"/>
      <c r="U22" s="606"/>
      <c r="V22" s="606"/>
      <c r="W22" s="606"/>
      <c r="X22" s="606"/>
      <c r="Y22" s="607"/>
      <c r="Z22" s="665">
        <v>66.900000000000006</v>
      </c>
      <c r="AA22" s="665"/>
      <c r="AB22" s="665"/>
      <c r="AC22" s="665"/>
      <c r="AD22" s="666">
        <v>2876149</v>
      </c>
      <c r="AE22" s="666"/>
      <c r="AF22" s="666"/>
      <c r="AG22" s="666"/>
      <c r="AH22" s="666"/>
      <c r="AI22" s="666"/>
      <c r="AJ22" s="666"/>
      <c r="AK22" s="666"/>
      <c r="AL22" s="608">
        <v>97.1</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120</v>
      </c>
      <c r="BH22" s="606"/>
      <c r="BI22" s="606"/>
      <c r="BJ22" s="606"/>
      <c r="BK22" s="606"/>
      <c r="BL22" s="606"/>
      <c r="BM22" s="606"/>
      <c r="BN22" s="607"/>
      <c r="BO22" s="665" t="s">
        <v>120</v>
      </c>
      <c r="BP22" s="665"/>
      <c r="BQ22" s="665"/>
      <c r="BR22" s="665"/>
      <c r="BS22" s="611" t="s">
        <v>120</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273</v>
      </c>
      <c r="C23" s="601"/>
      <c r="D23" s="601"/>
      <c r="E23" s="601"/>
      <c r="F23" s="601"/>
      <c r="G23" s="601"/>
      <c r="H23" s="601"/>
      <c r="I23" s="601"/>
      <c r="J23" s="601"/>
      <c r="K23" s="601"/>
      <c r="L23" s="601"/>
      <c r="M23" s="601"/>
      <c r="N23" s="601"/>
      <c r="O23" s="601"/>
      <c r="P23" s="601"/>
      <c r="Q23" s="602"/>
      <c r="R23" s="603">
        <v>1130</v>
      </c>
      <c r="S23" s="606"/>
      <c r="T23" s="606"/>
      <c r="U23" s="606"/>
      <c r="V23" s="606"/>
      <c r="W23" s="606"/>
      <c r="X23" s="606"/>
      <c r="Y23" s="607"/>
      <c r="Z23" s="665">
        <v>0</v>
      </c>
      <c r="AA23" s="665"/>
      <c r="AB23" s="665"/>
      <c r="AC23" s="665"/>
      <c r="AD23" s="666">
        <v>1130</v>
      </c>
      <c r="AE23" s="666"/>
      <c r="AF23" s="666"/>
      <c r="AG23" s="666"/>
      <c r="AH23" s="666"/>
      <c r="AI23" s="666"/>
      <c r="AJ23" s="666"/>
      <c r="AK23" s="666"/>
      <c r="AL23" s="608">
        <v>0</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224</v>
      </c>
      <c r="BH23" s="606"/>
      <c r="BI23" s="606"/>
      <c r="BJ23" s="606"/>
      <c r="BK23" s="606"/>
      <c r="BL23" s="606"/>
      <c r="BM23" s="606"/>
      <c r="BN23" s="607"/>
      <c r="BO23" s="665" t="s">
        <v>120</v>
      </c>
      <c r="BP23" s="665"/>
      <c r="BQ23" s="665"/>
      <c r="BR23" s="665"/>
      <c r="BS23" s="611" t="s">
        <v>166</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c r="B24" s="600" t="s">
        <v>280</v>
      </c>
      <c r="C24" s="601"/>
      <c r="D24" s="601"/>
      <c r="E24" s="601"/>
      <c r="F24" s="601"/>
      <c r="G24" s="601"/>
      <c r="H24" s="601"/>
      <c r="I24" s="601"/>
      <c r="J24" s="601"/>
      <c r="K24" s="601"/>
      <c r="L24" s="601"/>
      <c r="M24" s="601"/>
      <c r="N24" s="601"/>
      <c r="O24" s="601"/>
      <c r="P24" s="601"/>
      <c r="Q24" s="602"/>
      <c r="R24" s="603">
        <v>1954</v>
      </c>
      <c r="S24" s="606"/>
      <c r="T24" s="606"/>
      <c r="U24" s="606"/>
      <c r="V24" s="606"/>
      <c r="W24" s="606"/>
      <c r="X24" s="606"/>
      <c r="Y24" s="607"/>
      <c r="Z24" s="665">
        <v>0</v>
      </c>
      <c r="AA24" s="665"/>
      <c r="AB24" s="665"/>
      <c r="AC24" s="665"/>
      <c r="AD24" s="666" t="s">
        <v>166</v>
      </c>
      <c r="AE24" s="666"/>
      <c r="AF24" s="666"/>
      <c r="AG24" s="666"/>
      <c r="AH24" s="666"/>
      <c r="AI24" s="666"/>
      <c r="AJ24" s="666"/>
      <c r="AK24" s="666"/>
      <c r="AL24" s="608" t="s">
        <v>166</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120</v>
      </c>
      <c r="BH24" s="606"/>
      <c r="BI24" s="606"/>
      <c r="BJ24" s="606"/>
      <c r="BK24" s="606"/>
      <c r="BL24" s="606"/>
      <c r="BM24" s="606"/>
      <c r="BN24" s="607"/>
      <c r="BO24" s="665" t="s">
        <v>224</v>
      </c>
      <c r="BP24" s="665"/>
      <c r="BQ24" s="665"/>
      <c r="BR24" s="665"/>
      <c r="BS24" s="611" t="s">
        <v>120</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1503098</v>
      </c>
      <c r="CS24" s="669"/>
      <c r="CT24" s="669"/>
      <c r="CU24" s="669"/>
      <c r="CV24" s="669"/>
      <c r="CW24" s="669"/>
      <c r="CX24" s="669"/>
      <c r="CY24" s="715"/>
      <c r="CZ24" s="716">
        <v>33.200000000000003</v>
      </c>
      <c r="DA24" s="685"/>
      <c r="DB24" s="685"/>
      <c r="DC24" s="719"/>
      <c r="DD24" s="714">
        <v>1218217</v>
      </c>
      <c r="DE24" s="669"/>
      <c r="DF24" s="669"/>
      <c r="DG24" s="669"/>
      <c r="DH24" s="669"/>
      <c r="DI24" s="669"/>
      <c r="DJ24" s="669"/>
      <c r="DK24" s="715"/>
      <c r="DL24" s="714">
        <v>1208061</v>
      </c>
      <c r="DM24" s="669"/>
      <c r="DN24" s="669"/>
      <c r="DO24" s="669"/>
      <c r="DP24" s="669"/>
      <c r="DQ24" s="669"/>
      <c r="DR24" s="669"/>
      <c r="DS24" s="669"/>
      <c r="DT24" s="669"/>
      <c r="DU24" s="669"/>
      <c r="DV24" s="715"/>
      <c r="DW24" s="716">
        <v>39.1</v>
      </c>
      <c r="DX24" s="685"/>
      <c r="DY24" s="685"/>
      <c r="DZ24" s="685"/>
      <c r="EA24" s="685"/>
      <c r="EB24" s="685"/>
      <c r="EC24" s="717"/>
    </row>
    <row r="25" spans="2:133" ht="11.25" customHeight="1">
      <c r="B25" s="600" t="s">
        <v>283</v>
      </c>
      <c r="C25" s="601"/>
      <c r="D25" s="601"/>
      <c r="E25" s="601"/>
      <c r="F25" s="601"/>
      <c r="G25" s="601"/>
      <c r="H25" s="601"/>
      <c r="I25" s="601"/>
      <c r="J25" s="601"/>
      <c r="K25" s="601"/>
      <c r="L25" s="601"/>
      <c r="M25" s="601"/>
      <c r="N25" s="601"/>
      <c r="O25" s="601"/>
      <c r="P25" s="601"/>
      <c r="Q25" s="602"/>
      <c r="R25" s="603">
        <v>85573</v>
      </c>
      <c r="S25" s="606"/>
      <c r="T25" s="606"/>
      <c r="U25" s="606"/>
      <c r="V25" s="606"/>
      <c r="W25" s="606"/>
      <c r="X25" s="606"/>
      <c r="Y25" s="607"/>
      <c r="Z25" s="665">
        <v>1.8</v>
      </c>
      <c r="AA25" s="665"/>
      <c r="AB25" s="665"/>
      <c r="AC25" s="665"/>
      <c r="AD25" s="666">
        <v>3725</v>
      </c>
      <c r="AE25" s="666"/>
      <c r="AF25" s="666"/>
      <c r="AG25" s="666"/>
      <c r="AH25" s="666"/>
      <c r="AI25" s="666"/>
      <c r="AJ25" s="666"/>
      <c r="AK25" s="666"/>
      <c r="AL25" s="608">
        <v>0.1</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120</v>
      </c>
      <c r="BH25" s="606"/>
      <c r="BI25" s="606"/>
      <c r="BJ25" s="606"/>
      <c r="BK25" s="606"/>
      <c r="BL25" s="606"/>
      <c r="BM25" s="606"/>
      <c r="BN25" s="607"/>
      <c r="BO25" s="665" t="s">
        <v>120</v>
      </c>
      <c r="BP25" s="665"/>
      <c r="BQ25" s="665"/>
      <c r="BR25" s="665"/>
      <c r="BS25" s="611" t="s">
        <v>166</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854985</v>
      </c>
      <c r="CS25" s="604"/>
      <c r="CT25" s="604"/>
      <c r="CU25" s="604"/>
      <c r="CV25" s="604"/>
      <c r="CW25" s="604"/>
      <c r="CX25" s="604"/>
      <c r="CY25" s="605"/>
      <c r="CZ25" s="608">
        <v>18.899999999999999</v>
      </c>
      <c r="DA25" s="637"/>
      <c r="DB25" s="637"/>
      <c r="DC25" s="638"/>
      <c r="DD25" s="611">
        <v>806925</v>
      </c>
      <c r="DE25" s="604"/>
      <c r="DF25" s="604"/>
      <c r="DG25" s="604"/>
      <c r="DH25" s="604"/>
      <c r="DI25" s="604"/>
      <c r="DJ25" s="604"/>
      <c r="DK25" s="605"/>
      <c r="DL25" s="611">
        <v>799179</v>
      </c>
      <c r="DM25" s="604"/>
      <c r="DN25" s="604"/>
      <c r="DO25" s="604"/>
      <c r="DP25" s="604"/>
      <c r="DQ25" s="604"/>
      <c r="DR25" s="604"/>
      <c r="DS25" s="604"/>
      <c r="DT25" s="604"/>
      <c r="DU25" s="604"/>
      <c r="DV25" s="605"/>
      <c r="DW25" s="608">
        <v>25.8</v>
      </c>
      <c r="DX25" s="637"/>
      <c r="DY25" s="637"/>
      <c r="DZ25" s="637"/>
      <c r="EA25" s="637"/>
      <c r="EB25" s="637"/>
      <c r="EC25" s="639"/>
    </row>
    <row r="26" spans="2:133" ht="11.25" customHeight="1">
      <c r="B26" s="600" t="s">
        <v>286</v>
      </c>
      <c r="C26" s="601"/>
      <c r="D26" s="601"/>
      <c r="E26" s="601"/>
      <c r="F26" s="601"/>
      <c r="G26" s="601"/>
      <c r="H26" s="601"/>
      <c r="I26" s="601"/>
      <c r="J26" s="601"/>
      <c r="K26" s="601"/>
      <c r="L26" s="601"/>
      <c r="M26" s="601"/>
      <c r="N26" s="601"/>
      <c r="O26" s="601"/>
      <c r="P26" s="601"/>
      <c r="Q26" s="602"/>
      <c r="R26" s="603">
        <v>4255</v>
      </c>
      <c r="S26" s="606"/>
      <c r="T26" s="606"/>
      <c r="U26" s="606"/>
      <c r="V26" s="606"/>
      <c r="W26" s="606"/>
      <c r="X26" s="606"/>
      <c r="Y26" s="607"/>
      <c r="Z26" s="665">
        <v>0.1</v>
      </c>
      <c r="AA26" s="665"/>
      <c r="AB26" s="665"/>
      <c r="AC26" s="665"/>
      <c r="AD26" s="666" t="s">
        <v>166</v>
      </c>
      <c r="AE26" s="666"/>
      <c r="AF26" s="666"/>
      <c r="AG26" s="666"/>
      <c r="AH26" s="666"/>
      <c r="AI26" s="666"/>
      <c r="AJ26" s="666"/>
      <c r="AK26" s="666"/>
      <c r="AL26" s="608" t="s">
        <v>224</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120</v>
      </c>
      <c r="BH26" s="606"/>
      <c r="BI26" s="606"/>
      <c r="BJ26" s="606"/>
      <c r="BK26" s="606"/>
      <c r="BL26" s="606"/>
      <c r="BM26" s="606"/>
      <c r="BN26" s="607"/>
      <c r="BO26" s="665" t="s">
        <v>120</v>
      </c>
      <c r="BP26" s="665"/>
      <c r="BQ26" s="665"/>
      <c r="BR26" s="665"/>
      <c r="BS26" s="611" t="s">
        <v>120</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510926</v>
      </c>
      <c r="CS26" s="606"/>
      <c r="CT26" s="606"/>
      <c r="CU26" s="606"/>
      <c r="CV26" s="606"/>
      <c r="CW26" s="606"/>
      <c r="CX26" s="606"/>
      <c r="CY26" s="607"/>
      <c r="CZ26" s="608">
        <v>11.3</v>
      </c>
      <c r="DA26" s="637"/>
      <c r="DB26" s="637"/>
      <c r="DC26" s="638"/>
      <c r="DD26" s="611">
        <v>467563</v>
      </c>
      <c r="DE26" s="606"/>
      <c r="DF26" s="606"/>
      <c r="DG26" s="606"/>
      <c r="DH26" s="606"/>
      <c r="DI26" s="606"/>
      <c r="DJ26" s="606"/>
      <c r="DK26" s="607"/>
      <c r="DL26" s="611" t="s">
        <v>224</v>
      </c>
      <c r="DM26" s="606"/>
      <c r="DN26" s="606"/>
      <c r="DO26" s="606"/>
      <c r="DP26" s="606"/>
      <c r="DQ26" s="606"/>
      <c r="DR26" s="606"/>
      <c r="DS26" s="606"/>
      <c r="DT26" s="606"/>
      <c r="DU26" s="606"/>
      <c r="DV26" s="607"/>
      <c r="DW26" s="608" t="s">
        <v>224</v>
      </c>
      <c r="DX26" s="637"/>
      <c r="DY26" s="637"/>
      <c r="DZ26" s="637"/>
      <c r="EA26" s="637"/>
      <c r="EB26" s="637"/>
      <c r="EC26" s="639"/>
    </row>
    <row r="27" spans="2:133" ht="11.25" customHeight="1">
      <c r="B27" s="600" t="s">
        <v>289</v>
      </c>
      <c r="C27" s="601"/>
      <c r="D27" s="601"/>
      <c r="E27" s="601"/>
      <c r="F27" s="601"/>
      <c r="G27" s="601"/>
      <c r="H27" s="601"/>
      <c r="I27" s="601"/>
      <c r="J27" s="601"/>
      <c r="K27" s="601"/>
      <c r="L27" s="601"/>
      <c r="M27" s="601"/>
      <c r="N27" s="601"/>
      <c r="O27" s="601"/>
      <c r="P27" s="601"/>
      <c r="Q27" s="602"/>
      <c r="R27" s="603">
        <v>347296</v>
      </c>
      <c r="S27" s="606"/>
      <c r="T27" s="606"/>
      <c r="U27" s="606"/>
      <c r="V27" s="606"/>
      <c r="W27" s="606"/>
      <c r="X27" s="606"/>
      <c r="Y27" s="607"/>
      <c r="Z27" s="665">
        <v>7.4</v>
      </c>
      <c r="AA27" s="665"/>
      <c r="AB27" s="665"/>
      <c r="AC27" s="665"/>
      <c r="AD27" s="666" t="s">
        <v>166</v>
      </c>
      <c r="AE27" s="666"/>
      <c r="AF27" s="666"/>
      <c r="AG27" s="666"/>
      <c r="AH27" s="666"/>
      <c r="AI27" s="666"/>
      <c r="AJ27" s="666"/>
      <c r="AK27" s="666"/>
      <c r="AL27" s="608" t="s">
        <v>224</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775965</v>
      </c>
      <c r="BH27" s="606"/>
      <c r="BI27" s="606"/>
      <c r="BJ27" s="606"/>
      <c r="BK27" s="606"/>
      <c r="BL27" s="606"/>
      <c r="BM27" s="606"/>
      <c r="BN27" s="607"/>
      <c r="BO27" s="665">
        <v>100</v>
      </c>
      <c r="BP27" s="665"/>
      <c r="BQ27" s="665"/>
      <c r="BR27" s="665"/>
      <c r="BS27" s="611" t="s">
        <v>120</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334571</v>
      </c>
      <c r="CS27" s="604"/>
      <c r="CT27" s="604"/>
      <c r="CU27" s="604"/>
      <c r="CV27" s="604"/>
      <c r="CW27" s="604"/>
      <c r="CX27" s="604"/>
      <c r="CY27" s="605"/>
      <c r="CZ27" s="608">
        <v>7.4</v>
      </c>
      <c r="DA27" s="637"/>
      <c r="DB27" s="637"/>
      <c r="DC27" s="638"/>
      <c r="DD27" s="611">
        <v>108219</v>
      </c>
      <c r="DE27" s="604"/>
      <c r="DF27" s="604"/>
      <c r="DG27" s="604"/>
      <c r="DH27" s="604"/>
      <c r="DI27" s="604"/>
      <c r="DJ27" s="604"/>
      <c r="DK27" s="605"/>
      <c r="DL27" s="611">
        <v>105809</v>
      </c>
      <c r="DM27" s="604"/>
      <c r="DN27" s="604"/>
      <c r="DO27" s="604"/>
      <c r="DP27" s="604"/>
      <c r="DQ27" s="604"/>
      <c r="DR27" s="604"/>
      <c r="DS27" s="604"/>
      <c r="DT27" s="604"/>
      <c r="DU27" s="604"/>
      <c r="DV27" s="605"/>
      <c r="DW27" s="608">
        <v>3.4</v>
      </c>
      <c r="DX27" s="637"/>
      <c r="DY27" s="637"/>
      <c r="DZ27" s="637"/>
      <c r="EA27" s="637"/>
      <c r="EB27" s="637"/>
      <c r="EC27" s="639"/>
    </row>
    <row r="28" spans="2:133" ht="11.25" customHeight="1">
      <c r="B28" s="708" t="s">
        <v>292</v>
      </c>
      <c r="C28" s="709"/>
      <c r="D28" s="709"/>
      <c r="E28" s="709"/>
      <c r="F28" s="709"/>
      <c r="G28" s="709"/>
      <c r="H28" s="709"/>
      <c r="I28" s="709"/>
      <c r="J28" s="709"/>
      <c r="K28" s="709"/>
      <c r="L28" s="709"/>
      <c r="M28" s="709"/>
      <c r="N28" s="709"/>
      <c r="O28" s="709"/>
      <c r="P28" s="709"/>
      <c r="Q28" s="710"/>
      <c r="R28" s="603">
        <v>36350</v>
      </c>
      <c r="S28" s="606"/>
      <c r="T28" s="606"/>
      <c r="U28" s="606"/>
      <c r="V28" s="606"/>
      <c r="W28" s="606"/>
      <c r="X28" s="606"/>
      <c r="Y28" s="607"/>
      <c r="Z28" s="665">
        <v>0.8</v>
      </c>
      <c r="AA28" s="665"/>
      <c r="AB28" s="665"/>
      <c r="AC28" s="665"/>
      <c r="AD28" s="666">
        <v>36350</v>
      </c>
      <c r="AE28" s="666"/>
      <c r="AF28" s="666"/>
      <c r="AG28" s="666"/>
      <c r="AH28" s="666"/>
      <c r="AI28" s="666"/>
      <c r="AJ28" s="666"/>
      <c r="AK28" s="666"/>
      <c r="AL28" s="608">
        <v>1.2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313542</v>
      </c>
      <c r="CS28" s="606"/>
      <c r="CT28" s="606"/>
      <c r="CU28" s="606"/>
      <c r="CV28" s="606"/>
      <c r="CW28" s="606"/>
      <c r="CX28" s="606"/>
      <c r="CY28" s="607"/>
      <c r="CZ28" s="608">
        <v>6.9</v>
      </c>
      <c r="DA28" s="637"/>
      <c r="DB28" s="637"/>
      <c r="DC28" s="638"/>
      <c r="DD28" s="611">
        <v>303073</v>
      </c>
      <c r="DE28" s="606"/>
      <c r="DF28" s="606"/>
      <c r="DG28" s="606"/>
      <c r="DH28" s="606"/>
      <c r="DI28" s="606"/>
      <c r="DJ28" s="606"/>
      <c r="DK28" s="607"/>
      <c r="DL28" s="611">
        <v>303073</v>
      </c>
      <c r="DM28" s="606"/>
      <c r="DN28" s="606"/>
      <c r="DO28" s="606"/>
      <c r="DP28" s="606"/>
      <c r="DQ28" s="606"/>
      <c r="DR28" s="606"/>
      <c r="DS28" s="606"/>
      <c r="DT28" s="606"/>
      <c r="DU28" s="606"/>
      <c r="DV28" s="607"/>
      <c r="DW28" s="608">
        <v>9.8000000000000007</v>
      </c>
      <c r="DX28" s="637"/>
      <c r="DY28" s="637"/>
      <c r="DZ28" s="637"/>
      <c r="EA28" s="637"/>
      <c r="EB28" s="637"/>
      <c r="EC28" s="639"/>
    </row>
    <row r="29" spans="2:133" ht="11.25" customHeight="1">
      <c r="B29" s="600" t="s">
        <v>294</v>
      </c>
      <c r="C29" s="601"/>
      <c r="D29" s="601"/>
      <c r="E29" s="601"/>
      <c r="F29" s="601"/>
      <c r="G29" s="601"/>
      <c r="H29" s="601"/>
      <c r="I29" s="601"/>
      <c r="J29" s="601"/>
      <c r="K29" s="601"/>
      <c r="L29" s="601"/>
      <c r="M29" s="601"/>
      <c r="N29" s="601"/>
      <c r="O29" s="601"/>
      <c r="P29" s="601"/>
      <c r="Q29" s="602"/>
      <c r="R29" s="603">
        <v>253002</v>
      </c>
      <c r="S29" s="606"/>
      <c r="T29" s="606"/>
      <c r="U29" s="606"/>
      <c r="V29" s="606"/>
      <c r="W29" s="606"/>
      <c r="X29" s="606"/>
      <c r="Y29" s="607"/>
      <c r="Z29" s="665">
        <v>5.4</v>
      </c>
      <c r="AA29" s="665"/>
      <c r="AB29" s="665"/>
      <c r="AC29" s="665"/>
      <c r="AD29" s="666" t="s">
        <v>120</v>
      </c>
      <c r="AE29" s="666"/>
      <c r="AF29" s="666"/>
      <c r="AG29" s="666"/>
      <c r="AH29" s="666"/>
      <c r="AI29" s="666"/>
      <c r="AJ29" s="666"/>
      <c r="AK29" s="666"/>
      <c r="AL29" s="608" t="s">
        <v>224</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298</v>
      </c>
      <c r="CG29" s="644"/>
      <c r="CH29" s="644"/>
      <c r="CI29" s="644"/>
      <c r="CJ29" s="644"/>
      <c r="CK29" s="644"/>
      <c r="CL29" s="644"/>
      <c r="CM29" s="644"/>
      <c r="CN29" s="644"/>
      <c r="CO29" s="644"/>
      <c r="CP29" s="644"/>
      <c r="CQ29" s="645"/>
      <c r="CR29" s="603">
        <v>313542</v>
      </c>
      <c r="CS29" s="604"/>
      <c r="CT29" s="604"/>
      <c r="CU29" s="604"/>
      <c r="CV29" s="604"/>
      <c r="CW29" s="604"/>
      <c r="CX29" s="604"/>
      <c r="CY29" s="605"/>
      <c r="CZ29" s="608">
        <v>6.9</v>
      </c>
      <c r="DA29" s="637"/>
      <c r="DB29" s="637"/>
      <c r="DC29" s="638"/>
      <c r="DD29" s="611">
        <v>303073</v>
      </c>
      <c r="DE29" s="604"/>
      <c r="DF29" s="604"/>
      <c r="DG29" s="604"/>
      <c r="DH29" s="604"/>
      <c r="DI29" s="604"/>
      <c r="DJ29" s="604"/>
      <c r="DK29" s="605"/>
      <c r="DL29" s="611">
        <v>303073</v>
      </c>
      <c r="DM29" s="604"/>
      <c r="DN29" s="604"/>
      <c r="DO29" s="604"/>
      <c r="DP29" s="604"/>
      <c r="DQ29" s="604"/>
      <c r="DR29" s="604"/>
      <c r="DS29" s="604"/>
      <c r="DT29" s="604"/>
      <c r="DU29" s="604"/>
      <c r="DV29" s="605"/>
      <c r="DW29" s="608">
        <v>9.8000000000000007</v>
      </c>
      <c r="DX29" s="637"/>
      <c r="DY29" s="637"/>
      <c r="DZ29" s="637"/>
      <c r="EA29" s="637"/>
      <c r="EB29" s="637"/>
      <c r="EC29" s="639"/>
    </row>
    <row r="30" spans="2:133" ht="11.25" customHeight="1">
      <c r="B30" s="600" t="s">
        <v>299</v>
      </c>
      <c r="C30" s="601"/>
      <c r="D30" s="601"/>
      <c r="E30" s="601"/>
      <c r="F30" s="601"/>
      <c r="G30" s="601"/>
      <c r="H30" s="601"/>
      <c r="I30" s="601"/>
      <c r="J30" s="601"/>
      <c r="K30" s="601"/>
      <c r="L30" s="601"/>
      <c r="M30" s="601"/>
      <c r="N30" s="601"/>
      <c r="O30" s="601"/>
      <c r="P30" s="601"/>
      <c r="Q30" s="602"/>
      <c r="R30" s="603">
        <v>58870</v>
      </c>
      <c r="S30" s="606"/>
      <c r="T30" s="606"/>
      <c r="U30" s="606"/>
      <c r="V30" s="606"/>
      <c r="W30" s="606"/>
      <c r="X30" s="606"/>
      <c r="Y30" s="607"/>
      <c r="Z30" s="665">
        <v>1.3</v>
      </c>
      <c r="AA30" s="665"/>
      <c r="AB30" s="665"/>
      <c r="AC30" s="665"/>
      <c r="AD30" s="666">
        <v>3432</v>
      </c>
      <c r="AE30" s="666"/>
      <c r="AF30" s="666"/>
      <c r="AG30" s="666"/>
      <c r="AH30" s="666"/>
      <c r="AI30" s="666"/>
      <c r="AJ30" s="666"/>
      <c r="AK30" s="666"/>
      <c r="AL30" s="608">
        <v>0.1</v>
      </c>
      <c r="AM30" s="609"/>
      <c r="AN30" s="609"/>
      <c r="AO30" s="667"/>
      <c r="AP30" s="693" t="s">
        <v>300</v>
      </c>
      <c r="AQ30" s="694"/>
      <c r="AR30" s="694"/>
      <c r="AS30" s="694"/>
      <c r="AT30" s="699" t="s">
        <v>301</v>
      </c>
      <c r="AU30" s="210"/>
      <c r="AV30" s="210"/>
      <c r="AW30" s="210"/>
      <c r="AX30" s="702" t="s">
        <v>178</v>
      </c>
      <c r="AY30" s="703"/>
      <c r="AZ30" s="703"/>
      <c r="BA30" s="703"/>
      <c r="BB30" s="703"/>
      <c r="BC30" s="703"/>
      <c r="BD30" s="703"/>
      <c r="BE30" s="703"/>
      <c r="BF30" s="704"/>
      <c r="BG30" s="683">
        <v>99.2</v>
      </c>
      <c r="BH30" s="684"/>
      <c r="BI30" s="684"/>
      <c r="BJ30" s="684"/>
      <c r="BK30" s="684"/>
      <c r="BL30" s="684"/>
      <c r="BM30" s="685">
        <v>98.3</v>
      </c>
      <c r="BN30" s="684"/>
      <c r="BO30" s="684"/>
      <c r="BP30" s="684"/>
      <c r="BQ30" s="686"/>
      <c r="BR30" s="683">
        <v>99.3</v>
      </c>
      <c r="BS30" s="684"/>
      <c r="BT30" s="684"/>
      <c r="BU30" s="684"/>
      <c r="BV30" s="684"/>
      <c r="BW30" s="684"/>
      <c r="BX30" s="685">
        <v>98.4</v>
      </c>
      <c r="BY30" s="684"/>
      <c r="BZ30" s="684"/>
      <c r="CA30" s="684"/>
      <c r="CB30" s="686"/>
      <c r="CD30" s="689"/>
      <c r="CE30" s="690"/>
      <c r="CF30" s="647" t="s">
        <v>302</v>
      </c>
      <c r="CG30" s="644"/>
      <c r="CH30" s="644"/>
      <c r="CI30" s="644"/>
      <c r="CJ30" s="644"/>
      <c r="CK30" s="644"/>
      <c r="CL30" s="644"/>
      <c r="CM30" s="644"/>
      <c r="CN30" s="644"/>
      <c r="CO30" s="644"/>
      <c r="CP30" s="644"/>
      <c r="CQ30" s="645"/>
      <c r="CR30" s="603">
        <v>284239</v>
      </c>
      <c r="CS30" s="606"/>
      <c r="CT30" s="606"/>
      <c r="CU30" s="606"/>
      <c r="CV30" s="606"/>
      <c r="CW30" s="606"/>
      <c r="CX30" s="606"/>
      <c r="CY30" s="607"/>
      <c r="CZ30" s="608">
        <v>6.3</v>
      </c>
      <c r="DA30" s="637"/>
      <c r="DB30" s="637"/>
      <c r="DC30" s="638"/>
      <c r="DD30" s="611">
        <v>276125</v>
      </c>
      <c r="DE30" s="606"/>
      <c r="DF30" s="606"/>
      <c r="DG30" s="606"/>
      <c r="DH30" s="606"/>
      <c r="DI30" s="606"/>
      <c r="DJ30" s="606"/>
      <c r="DK30" s="607"/>
      <c r="DL30" s="611">
        <v>276125</v>
      </c>
      <c r="DM30" s="606"/>
      <c r="DN30" s="606"/>
      <c r="DO30" s="606"/>
      <c r="DP30" s="606"/>
      <c r="DQ30" s="606"/>
      <c r="DR30" s="606"/>
      <c r="DS30" s="606"/>
      <c r="DT30" s="606"/>
      <c r="DU30" s="606"/>
      <c r="DV30" s="607"/>
      <c r="DW30" s="608">
        <v>8.9</v>
      </c>
      <c r="DX30" s="637"/>
      <c r="DY30" s="637"/>
      <c r="DZ30" s="637"/>
      <c r="EA30" s="637"/>
      <c r="EB30" s="637"/>
      <c r="EC30" s="639"/>
    </row>
    <row r="31" spans="2:133" ht="11.25" customHeight="1">
      <c r="B31" s="600" t="s">
        <v>303</v>
      </c>
      <c r="C31" s="601"/>
      <c r="D31" s="601"/>
      <c r="E31" s="601"/>
      <c r="F31" s="601"/>
      <c r="G31" s="601"/>
      <c r="H31" s="601"/>
      <c r="I31" s="601"/>
      <c r="J31" s="601"/>
      <c r="K31" s="601"/>
      <c r="L31" s="601"/>
      <c r="M31" s="601"/>
      <c r="N31" s="601"/>
      <c r="O31" s="601"/>
      <c r="P31" s="601"/>
      <c r="Q31" s="602"/>
      <c r="R31" s="603">
        <v>11021</v>
      </c>
      <c r="S31" s="606"/>
      <c r="T31" s="606"/>
      <c r="U31" s="606"/>
      <c r="V31" s="606"/>
      <c r="W31" s="606"/>
      <c r="X31" s="606"/>
      <c r="Y31" s="607"/>
      <c r="Z31" s="665">
        <v>0.2</v>
      </c>
      <c r="AA31" s="665"/>
      <c r="AB31" s="665"/>
      <c r="AC31" s="665"/>
      <c r="AD31" s="666" t="s">
        <v>120</v>
      </c>
      <c r="AE31" s="666"/>
      <c r="AF31" s="666"/>
      <c r="AG31" s="666"/>
      <c r="AH31" s="666"/>
      <c r="AI31" s="666"/>
      <c r="AJ31" s="666"/>
      <c r="AK31" s="666"/>
      <c r="AL31" s="608" t="s">
        <v>120</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98.8</v>
      </c>
      <c r="BH31" s="604"/>
      <c r="BI31" s="604"/>
      <c r="BJ31" s="604"/>
      <c r="BK31" s="604"/>
      <c r="BL31" s="604"/>
      <c r="BM31" s="609">
        <v>98.3</v>
      </c>
      <c r="BN31" s="682"/>
      <c r="BO31" s="682"/>
      <c r="BP31" s="682"/>
      <c r="BQ31" s="643"/>
      <c r="BR31" s="681">
        <v>99.2</v>
      </c>
      <c r="BS31" s="604"/>
      <c r="BT31" s="604"/>
      <c r="BU31" s="604"/>
      <c r="BV31" s="604"/>
      <c r="BW31" s="604"/>
      <c r="BX31" s="609">
        <v>98.6</v>
      </c>
      <c r="BY31" s="682"/>
      <c r="BZ31" s="682"/>
      <c r="CA31" s="682"/>
      <c r="CB31" s="643"/>
      <c r="CD31" s="689"/>
      <c r="CE31" s="690"/>
      <c r="CF31" s="647" t="s">
        <v>306</v>
      </c>
      <c r="CG31" s="644"/>
      <c r="CH31" s="644"/>
      <c r="CI31" s="644"/>
      <c r="CJ31" s="644"/>
      <c r="CK31" s="644"/>
      <c r="CL31" s="644"/>
      <c r="CM31" s="644"/>
      <c r="CN31" s="644"/>
      <c r="CO31" s="644"/>
      <c r="CP31" s="644"/>
      <c r="CQ31" s="645"/>
      <c r="CR31" s="603">
        <v>29303</v>
      </c>
      <c r="CS31" s="604"/>
      <c r="CT31" s="604"/>
      <c r="CU31" s="604"/>
      <c r="CV31" s="604"/>
      <c r="CW31" s="604"/>
      <c r="CX31" s="604"/>
      <c r="CY31" s="605"/>
      <c r="CZ31" s="608">
        <v>0.6</v>
      </c>
      <c r="DA31" s="637"/>
      <c r="DB31" s="637"/>
      <c r="DC31" s="638"/>
      <c r="DD31" s="611">
        <v>26948</v>
      </c>
      <c r="DE31" s="604"/>
      <c r="DF31" s="604"/>
      <c r="DG31" s="604"/>
      <c r="DH31" s="604"/>
      <c r="DI31" s="604"/>
      <c r="DJ31" s="604"/>
      <c r="DK31" s="605"/>
      <c r="DL31" s="611">
        <v>26948</v>
      </c>
      <c r="DM31" s="604"/>
      <c r="DN31" s="604"/>
      <c r="DO31" s="604"/>
      <c r="DP31" s="604"/>
      <c r="DQ31" s="604"/>
      <c r="DR31" s="604"/>
      <c r="DS31" s="604"/>
      <c r="DT31" s="604"/>
      <c r="DU31" s="604"/>
      <c r="DV31" s="605"/>
      <c r="DW31" s="608">
        <v>0.9</v>
      </c>
      <c r="DX31" s="637"/>
      <c r="DY31" s="637"/>
      <c r="DZ31" s="637"/>
      <c r="EA31" s="637"/>
      <c r="EB31" s="637"/>
      <c r="EC31" s="639"/>
    </row>
    <row r="32" spans="2:133" ht="11.25" customHeight="1">
      <c r="B32" s="600" t="s">
        <v>307</v>
      </c>
      <c r="C32" s="601"/>
      <c r="D32" s="601"/>
      <c r="E32" s="601"/>
      <c r="F32" s="601"/>
      <c r="G32" s="601"/>
      <c r="H32" s="601"/>
      <c r="I32" s="601"/>
      <c r="J32" s="601"/>
      <c r="K32" s="601"/>
      <c r="L32" s="601"/>
      <c r="M32" s="601"/>
      <c r="N32" s="601"/>
      <c r="O32" s="601"/>
      <c r="P32" s="601"/>
      <c r="Q32" s="602"/>
      <c r="R32" s="603">
        <v>329430</v>
      </c>
      <c r="S32" s="606"/>
      <c r="T32" s="606"/>
      <c r="U32" s="606"/>
      <c r="V32" s="606"/>
      <c r="W32" s="606"/>
      <c r="X32" s="606"/>
      <c r="Y32" s="607"/>
      <c r="Z32" s="665">
        <v>7</v>
      </c>
      <c r="AA32" s="665"/>
      <c r="AB32" s="665"/>
      <c r="AC32" s="665"/>
      <c r="AD32" s="666" t="s">
        <v>166</v>
      </c>
      <c r="AE32" s="666"/>
      <c r="AF32" s="666"/>
      <c r="AG32" s="666"/>
      <c r="AH32" s="666"/>
      <c r="AI32" s="666"/>
      <c r="AJ32" s="666"/>
      <c r="AK32" s="666"/>
      <c r="AL32" s="608" t="s">
        <v>224</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99.4</v>
      </c>
      <c r="BH32" s="619"/>
      <c r="BI32" s="619"/>
      <c r="BJ32" s="619"/>
      <c r="BK32" s="619"/>
      <c r="BL32" s="619"/>
      <c r="BM32" s="663">
        <v>98.2</v>
      </c>
      <c r="BN32" s="619"/>
      <c r="BO32" s="619"/>
      <c r="BP32" s="619"/>
      <c r="BQ32" s="656"/>
      <c r="BR32" s="680">
        <v>99.3</v>
      </c>
      <c r="BS32" s="619"/>
      <c r="BT32" s="619"/>
      <c r="BU32" s="619"/>
      <c r="BV32" s="619"/>
      <c r="BW32" s="619"/>
      <c r="BX32" s="663">
        <v>98.2</v>
      </c>
      <c r="BY32" s="619"/>
      <c r="BZ32" s="619"/>
      <c r="CA32" s="619"/>
      <c r="CB32" s="656"/>
      <c r="CD32" s="691"/>
      <c r="CE32" s="692"/>
      <c r="CF32" s="647" t="s">
        <v>309</v>
      </c>
      <c r="CG32" s="644"/>
      <c r="CH32" s="644"/>
      <c r="CI32" s="644"/>
      <c r="CJ32" s="644"/>
      <c r="CK32" s="644"/>
      <c r="CL32" s="644"/>
      <c r="CM32" s="644"/>
      <c r="CN32" s="644"/>
      <c r="CO32" s="644"/>
      <c r="CP32" s="644"/>
      <c r="CQ32" s="645"/>
      <c r="CR32" s="603" t="s">
        <v>120</v>
      </c>
      <c r="CS32" s="606"/>
      <c r="CT32" s="606"/>
      <c r="CU32" s="606"/>
      <c r="CV32" s="606"/>
      <c r="CW32" s="606"/>
      <c r="CX32" s="606"/>
      <c r="CY32" s="607"/>
      <c r="CZ32" s="608" t="s">
        <v>120</v>
      </c>
      <c r="DA32" s="637"/>
      <c r="DB32" s="637"/>
      <c r="DC32" s="638"/>
      <c r="DD32" s="611" t="s">
        <v>120</v>
      </c>
      <c r="DE32" s="606"/>
      <c r="DF32" s="606"/>
      <c r="DG32" s="606"/>
      <c r="DH32" s="606"/>
      <c r="DI32" s="606"/>
      <c r="DJ32" s="606"/>
      <c r="DK32" s="607"/>
      <c r="DL32" s="611" t="s">
        <v>120</v>
      </c>
      <c r="DM32" s="606"/>
      <c r="DN32" s="606"/>
      <c r="DO32" s="606"/>
      <c r="DP32" s="606"/>
      <c r="DQ32" s="606"/>
      <c r="DR32" s="606"/>
      <c r="DS32" s="606"/>
      <c r="DT32" s="606"/>
      <c r="DU32" s="606"/>
      <c r="DV32" s="607"/>
      <c r="DW32" s="608" t="s">
        <v>224</v>
      </c>
      <c r="DX32" s="637"/>
      <c r="DY32" s="637"/>
      <c r="DZ32" s="637"/>
      <c r="EA32" s="637"/>
      <c r="EB32" s="637"/>
      <c r="EC32" s="639"/>
    </row>
    <row r="33" spans="2:133" ht="11.25" customHeight="1">
      <c r="B33" s="600" t="s">
        <v>310</v>
      </c>
      <c r="C33" s="601"/>
      <c r="D33" s="601"/>
      <c r="E33" s="601"/>
      <c r="F33" s="601"/>
      <c r="G33" s="601"/>
      <c r="H33" s="601"/>
      <c r="I33" s="601"/>
      <c r="J33" s="601"/>
      <c r="K33" s="601"/>
      <c r="L33" s="601"/>
      <c r="M33" s="601"/>
      <c r="N33" s="601"/>
      <c r="O33" s="601"/>
      <c r="P33" s="601"/>
      <c r="Q33" s="602"/>
      <c r="R33" s="603">
        <v>92510</v>
      </c>
      <c r="S33" s="606"/>
      <c r="T33" s="606"/>
      <c r="U33" s="606"/>
      <c r="V33" s="606"/>
      <c r="W33" s="606"/>
      <c r="X33" s="606"/>
      <c r="Y33" s="607"/>
      <c r="Z33" s="665">
        <v>2</v>
      </c>
      <c r="AA33" s="665"/>
      <c r="AB33" s="665"/>
      <c r="AC33" s="665"/>
      <c r="AD33" s="666" t="s">
        <v>120</v>
      </c>
      <c r="AE33" s="666"/>
      <c r="AF33" s="666"/>
      <c r="AG33" s="666"/>
      <c r="AH33" s="666"/>
      <c r="AI33" s="666"/>
      <c r="AJ33" s="666"/>
      <c r="AK33" s="666"/>
      <c r="AL33" s="608" t="s">
        <v>224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2648632</v>
      </c>
      <c r="CS33" s="604"/>
      <c r="CT33" s="604"/>
      <c r="CU33" s="604"/>
      <c r="CV33" s="604"/>
      <c r="CW33" s="604"/>
      <c r="CX33" s="604"/>
      <c r="CY33" s="605"/>
      <c r="CZ33" s="608">
        <v>58.4</v>
      </c>
      <c r="DA33" s="637"/>
      <c r="DB33" s="637"/>
      <c r="DC33" s="638"/>
      <c r="DD33" s="611">
        <v>2290550</v>
      </c>
      <c r="DE33" s="604"/>
      <c r="DF33" s="604"/>
      <c r="DG33" s="604"/>
      <c r="DH33" s="604"/>
      <c r="DI33" s="604"/>
      <c r="DJ33" s="604"/>
      <c r="DK33" s="605"/>
      <c r="DL33" s="611">
        <v>1518257</v>
      </c>
      <c r="DM33" s="604"/>
      <c r="DN33" s="604"/>
      <c r="DO33" s="604"/>
      <c r="DP33" s="604"/>
      <c r="DQ33" s="604"/>
      <c r="DR33" s="604"/>
      <c r="DS33" s="604"/>
      <c r="DT33" s="604"/>
      <c r="DU33" s="604"/>
      <c r="DV33" s="605"/>
      <c r="DW33" s="608">
        <v>49.1</v>
      </c>
      <c r="DX33" s="637"/>
      <c r="DY33" s="637"/>
      <c r="DZ33" s="637"/>
      <c r="EA33" s="637"/>
      <c r="EB33" s="637"/>
      <c r="EC33" s="639"/>
    </row>
    <row r="34" spans="2:133" ht="11.25" customHeight="1">
      <c r="B34" s="600" t="s">
        <v>312</v>
      </c>
      <c r="C34" s="601"/>
      <c r="D34" s="601"/>
      <c r="E34" s="601"/>
      <c r="F34" s="601"/>
      <c r="G34" s="601"/>
      <c r="H34" s="601"/>
      <c r="I34" s="601"/>
      <c r="J34" s="601"/>
      <c r="K34" s="601"/>
      <c r="L34" s="601"/>
      <c r="M34" s="601"/>
      <c r="N34" s="601"/>
      <c r="O34" s="601"/>
      <c r="P34" s="601"/>
      <c r="Q34" s="602"/>
      <c r="R34" s="603">
        <v>133800</v>
      </c>
      <c r="S34" s="606"/>
      <c r="T34" s="606"/>
      <c r="U34" s="606"/>
      <c r="V34" s="606"/>
      <c r="W34" s="606"/>
      <c r="X34" s="606"/>
      <c r="Y34" s="607"/>
      <c r="Z34" s="665">
        <v>2.8</v>
      </c>
      <c r="AA34" s="665"/>
      <c r="AB34" s="665"/>
      <c r="AC34" s="665"/>
      <c r="AD34" s="666">
        <v>41323</v>
      </c>
      <c r="AE34" s="666"/>
      <c r="AF34" s="666"/>
      <c r="AG34" s="666"/>
      <c r="AH34" s="666"/>
      <c r="AI34" s="666"/>
      <c r="AJ34" s="666"/>
      <c r="AK34" s="666"/>
      <c r="AL34" s="608">
        <v>1.4</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782469</v>
      </c>
      <c r="CS34" s="606"/>
      <c r="CT34" s="606"/>
      <c r="CU34" s="606"/>
      <c r="CV34" s="606"/>
      <c r="CW34" s="606"/>
      <c r="CX34" s="606"/>
      <c r="CY34" s="607"/>
      <c r="CZ34" s="608">
        <v>17.3</v>
      </c>
      <c r="DA34" s="637"/>
      <c r="DB34" s="637"/>
      <c r="DC34" s="638"/>
      <c r="DD34" s="611">
        <v>618296</v>
      </c>
      <c r="DE34" s="606"/>
      <c r="DF34" s="606"/>
      <c r="DG34" s="606"/>
      <c r="DH34" s="606"/>
      <c r="DI34" s="606"/>
      <c r="DJ34" s="606"/>
      <c r="DK34" s="607"/>
      <c r="DL34" s="611">
        <v>505620</v>
      </c>
      <c r="DM34" s="606"/>
      <c r="DN34" s="606"/>
      <c r="DO34" s="606"/>
      <c r="DP34" s="606"/>
      <c r="DQ34" s="606"/>
      <c r="DR34" s="606"/>
      <c r="DS34" s="606"/>
      <c r="DT34" s="606"/>
      <c r="DU34" s="606"/>
      <c r="DV34" s="607"/>
      <c r="DW34" s="608">
        <v>16.3</v>
      </c>
      <c r="DX34" s="637"/>
      <c r="DY34" s="637"/>
      <c r="DZ34" s="637"/>
      <c r="EA34" s="637"/>
      <c r="EB34" s="637"/>
      <c r="EC34" s="639"/>
    </row>
    <row r="35" spans="2:133" ht="11.25" customHeight="1">
      <c r="B35" s="600" t="s">
        <v>316</v>
      </c>
      <c r="C35" s="601"/>
      <c r="D35" s="601"/>
      <c r="E35" s="601"/>
      <c r="F35" s="601"/>
      <c r="G35" s="601"/>
      <c r="H35" s="601"/>
      <c r="I35" s="601"/>
      <c r="J35" s="601"/>
      <c r="K35" s="601"/>
      <c r="L35" s="601"/>
      <c r="M35" s="601"/>
      <c r="N35" s="601"/>
      <c r="O35" s="601"/>
      <c r="P35" s="601"/>
      <c r="Q35" s="602"/>
      <c r="R35" s="603">
        <v>199821</v>
      </c>
      <c r="S35" s="606"/>
      <c r="T35" s="606"/>
      <c r="U35" s="606"/>
      <c r="V35" s="606"/>
      <c r="W35" s="606"/>
      <c r="X35" s="606"/>
      <c r="Y35" s="607"/>
      <c r="Z35" s="665">
        <v>4.2</v>
      </c>
      <c r="AA35" s="665"/>
      <c r="AB35" s="665"/>
      <c r="AC35" s="665"/>
      <c r="AD35" s="666" t="s">
        <v>120</v>
      </c>
      <c r="AE35" s="666"/>
      <c r="AF35" s="666"/>
      <c r="AG35" s="666"/>
      <c r="AH35" s="666"/>
      <c r="AI35" s="666"/>
      <c r="AJ35" s="666"/>
      <c r="AK35" s="666"/>
      <c r="AL35" s="608" t="s">
        <v>166</v>
      </c>
      <c r="AM35" s="609"/>
      <c r="AN35" s="609"/>
      <c r="AO35" s="667"/>
      <c r="AP35" s="214"/>
      <c r="AQ35" s="671" t="s">
        <v>317</v>
      </c>
      <c r="AR35" s="672"/>
      <c r="AS35" s="672"/>
      <c r="AT35" s="672"/>
      <c r="AU35" s="672"/>
      <c r="AV35" s="672"/>
      <c r="AW35" s="672"/>
      <c r="AX35" s="672"/>
      <c r="AY35" s="673"/>
      <c r="AZ35" s="668">
        <v>539275</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123747</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109693</v>
      </c>
      <c r="CS35" s="604"/>
      <c r="CT35" s="604"/>
      <c r="CU35" s="604"/>
      <c r="CV35" s="604"/>
      <c r="CW35" s="604"/>
      <c r="CX35" s="604"/>
      <c r="CY35" s="605"/>
      <c r="CZ35" s="608">
        <v>2.4</v>
      </c>
      <c r="DA35" s="637"/>
      <c r="DB35" s="637"/>
      <c r="DC35" s="638"/>
      <c r="DD35" s="611">
        <v>102179</v>
      </c>
      <c r="DE35" s="604"/>
      <c r="DF35" s="604"/>
      <c r="DG35" s="604"/>
      <c r="DH35" s="604"/>
      <c r="DI35" s="604"/>
      <c r="DJ35" s="604"/>
      <c r="DK35" s="605"/>
      <c r="DL35" s="611">
        <v>92087</v>
      </c>
      <c r="DM35" s="604"/>
      <c r="DN35" s="604"/>
      <c r="DO35" s="604"/>
      <c r="DP35" s="604"/>
      <c r="DQ35" s="604"/>
      <c r="DR35" s="604"/>
      <c r="DS35" s="604"/>
      <c r="DT35" s="604"/>
      <c r="DU35" s="604"/>
      <c r="DV35" s="605"/>
      <c r="DW35" s="608">
        <v>3</v>
      </c>
      <c r="DX35" s="637"/>
      <c r="DY35" s="637"/>
      <c r="DZ35" s="637"/>
      <c r="EA35" s="637"/>
      <c r="EB35" s="637"/>
      <c r="EC35" s="639"/>
    </row>
    <row r="36" spans="2:133" ht="11.25" customHeight="1">
      <c r="B36" s="600" t="s">
        <v>320</v>
      </c>
      <c r="C36" s="601"/>
      <c r="D36" s="601"/>
      <c r="E36" s="601"/>
      <c r="F36" s="601"/>
      <c r="G36" s="601"/>
      <c r="H36" s="601"/>
      <c r="I36" s="601"/>
      <c r="J36" s="601"/>
      <c r="K36" s="601"/>
      <c r="L36" s="601"/>
      <c r="M36" s="601"/>
      <c r="N36" s="601"/>
      <c r="O36" s="601"/>
      <c r="P36" s="601"/>
      <c r="Q36" s="602"/>
      <c r="R36" s="603" t="s">
        <v>120</v>
      </c>
      <c r="S36" s="606"/>
      <c r="T36" s="606"/>
      <c r="U36" s="606"/>
      <c r="V36" s="606"/>
      <c r="W36" s="606"/>
      <c r="X36" s="606"/>
      <c r="Y36" s="607"/>
      <c r="Z36" s="665" t="s">
        <v>224</v>
      </c>
      <c r="AA36" s="665"/>
      <c r="AB36" s="665"/>
      <c r="AC36" s="665"/>
      <c r="AD36" s="666" t="s">
        <v>224</v>
      </c>
      <c r="AE36" s="666"/>
      <c r="AF36" s="666"/>
      <c r="AG36" s="666"/>
      <c r="AH36" s="666"/>
      <c r="AI36" s="666"/>
      <c r="AJ36" s="666"/>
      <c r="AK36" s="666"/>
      <c r="AL36" s="608" t="s">
        <v>120</v>
      </c>
      <c r="AM36" s="609"/>
      <c r="AN36" s="609"/>
      <c r="AO36" s="667"/>
      <c r="AQ36" s="640" t="s">
        <v>321</v>
      </c>
      <c r="AR36" s="641"/>
      <c r="AS36" s="641"/>
      <c r="AT36" s="641"/>
      <c r="AU36" s="641"/>
      <c r="AV36" s="641"/>
      <c r="AW36" s="641"/>
      <c r="AX36" s="641"/>
      <c r="AY36" s="642"/>
      <c r="AZ36" s="603">
        <v>237290</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119267</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1157207</v>
      </c>
      <c r="CS36" s="606"/>
      <c r="CT36" s="606"/>
      <c r="CU36" s="606"/>
      <c r="CV36" s="606"/>
      <c r="CW36" s="606"/>
      <c r="CX36" s="606"/>
      <c r="CY36" s="607"/>
      <c r="CZ36" s="608">
        <v>25.5</v>
      </c>
      <c r="DA36" s="637"/>
      <c r="DB36" s="637"/>
      <c r="DC36" s="638"/>
      <c r="DD36" s="611">
        <v>1046286</v>
      </c>
      <c r="DE36" s="606"/>
      <c r="DF36" s="606"/>
      <c r="DG36" s="606"/>
      <c r="DH36" s="606"/>
      <c r="DI36" s="606"/>
      <c r="DJ36" s="606"/>
      <c r="DK36" s="607"/>
      <c r="DL36" s="611">
        <v>583135</v>
      </c>
      <c r="DM36" s="606"/>
      <c r="DN36" s="606"/>
      <c r="DO36" s="606"/>
      <c r="DP36" s="606"/>
      <c r="DQ36" s="606"/>
      <c r="DR36" s="606"/>
      <c r="DS36" s="606"/>
      <c r="DT36" s="606"/>
      <c r="DU36" s="606"/>
      <c r="DV36" s="607"/>
      <c r="DW36" s="608">
        <v>18.899999999999999</v>
      </c>
      <c r="DX36" s="637"/>
      <c r="DY36" s="637"/>
      <c r="DZ36" s="637"/>
      <c r="EA36" s="637"/>
      <c r="EB36" s="637"/>
      <c r="EC36" s="639"/>
    </row>
    <row r="37" spans="2:133" ht="11.25" customHeight="1">
      <c r="B37" s="600" t="s">
        <v>324</v>
      </c>
      <c r="C37" s="601"/>
      <c r="D37" s="601"/>
      <c r="E37" s="601"/>
      <c r="F37" s="601"/>
      <c r="G37" s="601"/>
      <c r="H37" s="601"/>
      <c r="I37" s="601"/>
      <c r="J37" s="601"/>
      <c r="K37" s="601"/>
      <c r="L37" s="601"/>
      <c r="M37" s="601"/>
      <c r="N37" s="601"/>
      <c r="O37" s="601"/>
      <c r="P37" s="601"/>
      <c r="Q37" s="602"/>
      <c r="R37" s="603">
        <v>131121</v>
      </c>
      <c r="S37" s="606"/>
      <c r="T37" s="606"/>
      <c r="U37" s="606"/>
      <c r="V37" s="606"/>
      <c r="W37" s="606"/>
      <c r="X37" s="606"/>
      <c r="Y37" s="607"/>
      <c r="Z37" s="665">
        <v>2.8</v>
      </c>
      <c r="AA37" s="665"/>
      <c r="AB37" s="665"/>
      <c r="AC37" s="665"/>
      <c r="AD37" s="666" t="s">
        <v>224</v>
      </c>
      <c r="AE37" s="666"/>
      <c r="AF37" s="666"/>
      <c r="AG37" s="666"/>
      <c r="AH37" s="666"/>
      <c r="AI37" s="666"/>
      <c r="AJ37" s="666"/>
      <c r="AK37" s="666"/>
      <c r="AL37" s="608" t="s">
        <v>120</v>
      </c>
      <c r="AM37" s="609"/>
      <c r="AN37" s="609"/>
      <c r="AO37" s="667"/>
      <c r="AQ37" s="640" t="s">
        <v>325</v>
      </c>
      <c r="AR37" s="641"/>
      <c r="AS37" s="641"/>
      <c r="AT37" s="641"/>
      <c r="AU37" s="641"/>
      <c r="AV37" s="641"/>
      <c r="AW37" s="641"/>
      <c r="AX37" s="641"/>
      <c r="AY37" s="642"/>
      <c r="AZ37" s="603">
        <v>10000</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921</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749321</v>
      </c>
      <c r="CS37" s="604"/>
      <c r="CT37" s="604"/>
      <c r="CU37" s="604"/>
      <c r="CV37" s="604"/>
      <c r="CW37" s="604"/>
      <c r="CX37" s="604"/>
      <c r="CY37" s="605"/>
      <c r="CZ37" s="608">
        <v>16.5</v>
      </c>
      <c r="DA37" s="637"/>
      <c r="DB37" s="637"/>
      <c r="DC37" s="638"/>
      <c r="DD37" s="611">
        <v>736121</v>
      </c>
      <c r="DE37" s="604"/>
      <c r="DF37" s="604"/>
      <c r="DG37" s="604"/>
      <c r="DH37" s="604"/>
      <c r="DI37" s="604"/>
      <c r="DJ37" s="604"/>
      <c r="DK37" s="605"/>
      <c r="DL37" s="611">
        <v>477991</v>
      </c>
      <c r="DM37" s="604"/>
      <c r="DN37" s="604"/>
      <c r="DO37" s="604"/>
      <c r="DP37" s="604"/>
      <c r="DQ37" s="604"/>
      <c r="DR37" s="604"/>
      <c r="DS37" s="604"/>
      <c r="DT37" s="604"/>
      <c r="DU37" s="604"/>
      <c r="DV37" s="605"/>
      <c r="DW37" s="608">
        <v>15.5</v>
      </c>
      <c r="DX37" s="637"/>
      <c r="DY37" s="637"/>
      <c r="DZ37" s="637"/>
      <c r="EA37" s="637"/>
      <c r="EB37" s="637"/>
      <c r="EC37" s="639"/>
    </row>
    <row r="38" spans="2:133" ht="11.25" customHeight="1">
      <c r="B38" s="615" t="s">
        <v>328</v>
      </c>
      <c r="C38" s="616"/>
      <c r="D38" s="616"/>
      <c r="E38" s="616"/>
      <c r="F38" s="616"/>
      <c r="G38" s="616"/>
      <c r="H38" s="616"/>
      <c r="I38" s="616"/>
      <c r="J38" s="616"/>
      <c r="K38" s="616"/>
      <c r="L38" s="616"/>
      <c r="M38" s="616"/>
      <c r="N38" s="616"/>
      <c r="O38" s="616"/>
      <c r="P38" s="616"/>
      <c r="Q38" s="617"/>
      <c r="R38" s="618">
        <v>4702116</v>
      </c>
      <c r="S38" s="655"/>
      <c r="T38" s="655"/>
      <c r="U38" s="655"/>
      <c r="V38" s="655"/>
      <c r="W38" s="655"/>
      <c r="X38" s="655"/>
      <c r="Y38" s="660"/>
      <c r="Z38" s="661">
        <v>100</v>
      </c>
      <c r="AA38" s="661"/>
      <c r="AB38" s="661"/>
      <c r="AC38" s="661"/>
      <c r="AD38" s="662">
        <v>2962109</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1200</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1683</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529275</v>
      </c>
      <c r="CS38" s="606"/>
      <c r="CT38" s="606"/>
      <c r="CU38" s="606"/>
      <c r="CV38" s="606"/>
      <c r="CW38" s="606"/>
      <c r="CX38" s="606"/>
      <c r="CY38" s="607"/>
      <c r="CZ38" s="608">
        <v>11.7</v>
      </c>
      <c r="DA38" s="637"/>
      <c r="DB38" s="637"/>
      <c r="DC38" s="638"/>
      <c r="DD38" s="611">
        <v>479033</v>
      </c>
      <c r="DE38" s="606"/>
      <c r="DF38" s="606"/>
      <c r="DG38" s="606"/>
      <c r="DH38" s="606"/>
      <c r="DI38" s="606"/>
      <c r="DJ38" s="606"/>
      <c r="DK38" s="607"/>
      <c r="DL38" s="611">
        <v>295291</v>
      </c>
      <c r="DM38" s="606"/>
      <c r="DN38" s="606"/>
      <c r="DO38" s="606"/>
      <c r="DP38" s="606"/>
      <c r="DQ38" s="606"/>
      <c r="DR38" s="606"/>
      <c r="DS38" s="606"/>
      <c r="DT38" s="606"/>
      <c r="DU38" s="606"/>
      <c r="DV38" s="607"/>
      <c r="DW38" s="608">
        <v>9.5</v>
      </c>
      <c r="DX38" s="637"/>
      <c r="DY38" s="637"/>
      <c r="DZ38" s="637"/>
      <c r="EA38" s="637"/>
      <c r="EB38" s="637"/>
      <c r="EC38" s="639"/>
    </row>
    <row r="39" spans="2:133" ht="11.25" customHeight="1">
      <c r="AQ39" s="640" t="s">
        <v>332</v>
      </c>
      <c r="AR39" s="641"/>
      <c r="AS39" s="641"/>
      <c r="AT39" s="641"/>
      <c r="AU39" s="641"/>
      <c r="AV39" s="641"/>
      <c r="AW39" s="641"/>
      <c r="AX39" s="641"/>
      <c r="AY39" s="642"/>
      <c r="AZ39" s="603" t="s">
        <v>224</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137</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16308</v>
      </c>
      <c r="CS39" s="604"/>
      <c r="CT39" s="604"/>
      <c r="CU39" s="604"/>
      <c r="CV39" s="604"/>
      <c r="CW39" s="604"/>
      <c r="CX39" s="604"/>
      <c r="CY39" s="605"/>
      <c r="CZ39" s="608">
        <v>0.4</v>
      </c>
      <c r="DA39" s="637"/>
      <c r="DB39" s="637"/>
      <c r="DC39" s="638"/>
      <c r="DD39" s="611">
        <v>2632</v>
      </c>
      <c r="DE39" s="604"/>
      <c r="DF39" s="604"/>
      <c r="DG39" s="604"/>
      <c r="DH39" s="604"/>
      <c r="DI39" s="604"/>
      <c r="DJ39" s="604"/>
      <c r="DK39" s="605"/>
      <c r="DL39" s="611" t="s">
        <v>224</v>
      </c>
      <c r="DM39" s="604"/>
      <c r="DN39" s="604"/>
      <c r="DO39" s="604"/>
      <c r="DP39" s="604"/>
      <c r="DQ39" s="604"/>
      <c r="DR39" s="604"/>
      <c r="DS39" s="604"/>
      <c r="DT39" s="604"/>
      <c r="DU39" s="604"/>
      <c r="DV39" s="605"/>
      <c r="DW39" s="608" t="s">
        <v>224</v>
      </c>
      <c r="DX39" s="637"/>
      <c r="DY39" s="637"/>
      <c r="DZ39" s="637"/>
      <c r="EA39" s="637"/>
      <c r="EB39" s="637"/>
      <c r="EC39" s="639"/>
    </row>
    <row r="40" spans="2:133" ht="11.25" customHeight="1">
      <c r="AQ40" s="640" t="s">
        <v>336</v>
      </c>
      <c r="AR40" s="641"/>
      <c r="AS40" s="641"/>
      <c r="AT40" s="641"/>
      <c r="AU40" s="641"/>
      <c r="AV40" s="641"/>
      <c r="AW40" s="641"/>
      <c r="AX40" s="641"/>
      <c r="AY40" s="642"/>
      <c r="AZ40" s="603">
        <v>66074</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104</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53680</v>
      </c>
      <c r="CS40" s="606"/>
      <c r="CT40" s="606"/>
      <c r="CU40" s="606"/>
      <c r="CV40" s="606"/>
      <c r="CW40" s="606"/>
      <c r="CX40" s="606"/>
      <c r="CY40" s="607"/>
      <c r="CZ40" s="608">
        <v>1.2</v>
      </c>
      <c r="DA40" s="637"/>
      <c r="DB40" s="637"/>
      <c r="DC40" s="638"/>
      <c r="DD40" s="611">
        <v>42124</v>
      </c>
      <c r="DE40" s="606"/>
      <c r="DF40" s="606"/>
      <c r="DG40" s="606"/>
      <c r="DH40" s="606"/>
      <c r="DI40" s="606"/>
      <c r="DJ40" s="606"/>
      <c r="DK40" s="607"/>
      <c r="DL40" s="611">
        <v>42124</v>
      </c>
      <c r="DM40" s="606"/>
      <c r="DN40" s="606"/>
      <c r="DO40" s="606"/>
      <c r="DP40" s="606"/>
      <c r="DQ40" s="606"/>
      <c r="DR40" s="606"/>
      <c r="DS40" s="606"/>
      <c r="DT40" s="606"/>
      <c r="DU40" s="606"/>
      <c r="DV40" s="607"/>
      <c r="DW40" s="608">
        <v>1.4</v>
      </c>
      <c r="DX40" s="637"/>
      <c r="DY40" s="637"/>
      <c r="DZ40" s="637"/>
      <c r="EA40" s="637"/>
      <c r="EB40" s="637"/>
      <c r="EC40" s="639"/>
    </row>
    <row r="41" spans="2:133" ht="11.25" customHeight="1">
      <c r="AQ41" s="652" t="s">
        <v>339</v>
      </c>
      <c r="AR41" s="653"/>
      <c r="AS41" s="653"/>
      <c r="AT41" s="653"/>
      <c r="AU41" s="653"/>
      <c r="AV41" s="653"/>
      <c r="AW41" s="653"/>
      <c r="AX41" s="653"/>
      <c r="AY41" s="654"/>
      <c r="AZ41" s="618">
        <v>224711</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337</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224</v>
      </c>
      <c r="CS41" s="604"/>
      <c r="CT41" s="604"/>
      <c r="CU41" s="604"/>
      <c r="CV41" s="604"/>
      <c r="CW41" s="604"/>
      <c r="CX41" s="604"/>
      <c r="CY41" s="605"/>
      <c r="CZ41" s="608" t="s">
        <v>120</v>
      </c>
      <c r="DA41" s="637"/>
      <c r="DB41" s="637"/>
      <c r="DC41" s="638"/>
      <c r="DD41" s="611" t="s">
        <v>224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380783</v>
      </c>
      <c r="CS42" s="606"/>
      <c r="CT42" s="606"/>
      <c r="CU42" s="606"/>
      <c r="CV42" s="606"/>
      <c r="CW42" s="606"/>
      <c r="CX42" s="606"/>
      <c r="CY42" s="607"/>
      <c r="CZ42" s="608">
        <v>8.4</v>
      </c>
      <c r="DA42" s="609"/>
      <c r="DB42" s="609"/>
      <c r="DC42" s="610"/>
      <c r="DD42" s="611">
        <v>261135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11916</v>
      </c>
      <c r="CS43" s="604"/>
      <c r="CT43" s="604"/>
      <c r="CU43" s="604"/>
      <c r="CV43" s="604"/>
      <c r="CW43" s="604"/>
      <c r="CX43" s="604"/>
      <c r="CY43" s="605"/>
      <c r="CZ43" s="608">
        <v>0.3</v>
      </c>
      <c r="DA43" s="637"/>
      <c r="DB43" s="637"/>
      <c r="DC43" s="638"/>
      <c r="DD43" s="611">
        <v>11916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346</v>
      </c>
      <c r="CD44" s="631" t="s">
        <v>297</v>
      </c>
      <c r="CE44" s="632"/>
      <c r="CF44" s="600" t="s">
        <v>347</v>
      </c>
      <c r="CG44" s="601"/>
      <c r="CH44" s="601"/>
      <c r="CI44" s="601"/>
      <c r="CJ44" s="601"/>
      <c r="CK44" s="601"/>
      <c r="CL44" s="601"/>
      <c r="CM44" s="601"/>
      <c r="CN44" s="601"/>
      <c r="CO44" s="601"/>
      <c r="CP44" s="601"/>
      <c r="CQ44" s="602"/>
      <c r="CR44" s="603">
        <v>380783</v>
      </c>
      <c r="CS44" s="606"/>
      <c r="CT44" s="606"/>
      <c r="CU44" s="606"/>
      <c r="CV44" s="606"/>
      <c r="CW44" s="606"/>
      <c r="CX44" s="606"/>
      <c r="CY44" s="607"/>
      <c r="CZ44" s="608">
        <v>8.4</v>
      </c>
      <c r="DA44" s="609"/>
      <c r="DB44" s="609"/>
      <c r="DC44" s="610"/>
      <c r="DD44" s="611">
        <v>261135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348</v>
      </c>
      <c r="CG45" s="601"/>
      <c r="CH45" s="601"/>
      <c r="CI45" s="601"/>
      <c r="CJ45" s="601"/>
      <c r="CK45" s="601"/>
      <c r="CL45" s="601"/>
      <c r="CM45" s="601"/>
      <c r="CN45" s="601"/>
      <c r="CO45" s="601"/>
      <c r="CP45" s="601"/>
      <c r="CQ45" s="602"/>
      <c r="CR45" s="603">
        <v>51603</v>
      </c>
      <c r="CS45" s="604"/>
      <c r="CT45" s="604"/>
      <c r="CU45" s="604"/>
      <c r="CV45" s="604"/>
      <c r="CW45" s="604"/>
      <c r="CX45" s="604"/>
      <c r="CY45" s="605"/>
      <c r="CZ45" s="608">
        <v>1.1000000000000001</v>
      </c>
      <c r="DA45" s="637"/>
      <c r="DB45" s="637"/>
      <c r="DC45" s="638"/>
      <c r="DD45" s="611">
        <v>12979</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349</v>
      </c>
      <c r="CG46" s="601"/>
      <c r="CH46" s="601"/>
      <c r="CI46" s="601"/>
      <c r="CJ46" s="601"/>
      <c r="CK46" s="601"/>
      <c r="CL46" s="601"/>
      <c r="CM46" s="601"/>
      <c r="CN46" s="601"/>
      <c r="CO46" s="601"/>
      <c r="CP46" s="601"/>
      <c r="CQ46" s="602"/>
      <c r="CR46" s="603">
        <v>319123</v>
      </c>
      <c r="CS46" s="606"/>
      <c r="CT46" s="606"/>
      <c r="CU46" s="606"/>
      <c r="CV46" s="606"/>
      <c r="CW46" s="606"/>
      <c r="CX46" s="606"/>
      <c r="CY46" s="607"/>
      <c r="CZ46" s="608">
        <v>7</v>
      </c>
      <c r="DA46" s="609"/>
      <c r="DB46" s="609"/>
      <c r="DC46" s="610"/>
      <c r="DD46" s="611">
        <v>244499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350</v>
      </c>
      <c r="CG47" s="601"/>
      <c r="CH47" s="601"/>
      <c r="CI47" s="601"/>
      <c r="CJ47" s="601"/>
      <c r="CK47" s="601"/>
      <c r="CL47" s="601"/>
      <c r="CM47" s="601"/>
      <c r="CN47" s="601"/>
      <c r="CO47" s="601"/>
      <c r="CP47" s="601"/>
      <c r="CQ47" s="602"/>
      <c r="CR47" s="603" t="s">
        <v>120</v>
      </c>
      <c r="CS47" s="604"/>
      <c r="CT47" s="604"/>
      <c r="CU47" s="604"/>
      <c r="CV47" s="604"/>
      <c r="CW47" s="604"/>
      <c r="CX47" s="604"/>
      <c r="CY47" s="605"/>
      <c r="CZ47" s="608" t="s">
        <v>224</v>
      </c>
      <c r="DA47" s="637"/>
      <c r="DB47" s="637"/>
      <c r="DC47" s="638"/>
      <c r="DD47" s="611" t="s">
        <v>120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351</v>
      </c>
      <c r="CG48" s="601"/>
      <c r="CH48" s="601"/>
      <c r="CI48" s="601"/>
      <c r="CJ48" s="601"/>
      <c r="CK48" s="601"/>
      <c r="CL48" s="601"/>
      <c r="CM48" s="601"/>
      <c r="CN48" s="601"/>
      <c r="CO48" s="601"/>
      <c r="CP48" s="601"/>
      <c r="CQ48" s="602"/>
      <c r="CR48" s="603" t="s">
        <v>166</v>
      </c>
      <c r="CS48" s="606"/>
      <c r="CT48" s="606"/>
      <c r="CU48" s="606"/>
      <c r="CV48" s="606"/>
      <c r="CW48" s="606"/>
      <c r="CX48" s="606"/>
      <c r="CY48" s="607"/>
      <c r="CZ48" s="608" t="s">
        <v>120</v>
      </c>
      <c r="DA48" s="609"/>
      <c r="DB48" s="609"/>
      <c r="DC48" s="610"/>
      <c r="DD48" s="611" t="s">
        <v>224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352</v>
      </c>
      <c r="CE49" s="616"/>
      <c r="CF49" s="616"/>
      <c r="CG49" s="616"/>
      <c r="CH49" s="616"/>
      <c r="CI49" s="616"/>
      <c r="CJ49" s="616"/>
      <c r="CK49" s="616"/>
      <c r="CL49" s="616"/>
      <c r="CM49" s="616"/>
      <c r="CN49" s="616"/>
      <c r="CO49" s="616"/>
      <c r="CP49" s="616"/>
      <c r="CQ49" s="617"/>
      <c r="CR49" s="618">
        <v>4532513</v>
      </c>
      <c r="CS49" s="619"/>
      <c r="CT49" s="619"/>
      <c r="CU49" s="619"/>
      <c r="CV49" s="619"/>
      <c r="CW49" s="619"/>
      <c r="CX49" s="619"/>
      <c r="CY49" s="620"/>
      <c r="CZ49" s="621">
        <v>100</v>
      </c>
      <c r="DA49" s="622"/>
      <c r="DB49" s="622"/>
      <c r="DC49" s="623"/>
      <c r="DD49" s="624">
        <v>3769902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6cGSHd/6fSEa3JBFqWSRv4R5GPdp3tWyc4CQmF08APdm38zvCZ7THssJzgJRAUWmg09weUGreVuwOdQiLIJeVA==" saltValue="qAyiaafS9fgOGEqYRvXu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22" zoomScale="70" zoomScaleNormal="25" zoomScaleSheetLayoutView="70" workbookViewId="0">
      <selection activeCell="AK33" sqref="AK33:AO3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375</v>
      </c>
      <c r="C7" s="1082"/>
      <c r="D7" s="1082"/>
      <c r="E7" s="1082"/>
      <c r="F7" s="1082"/>
      <c r="G7" s="1082"/>
      <c r="H7" s="1082"/>
      <c r="I7" s="1082"/>
      <c r="J7" s="1082"/>
      <c r="K7" s="1082"/>
      <c r="L7" s="1082"/>
      <c r="M7" s="1082"/>
      <c r="N7" s="1082"/>
      <c r="O7" s="1082"/>
      <c r="P7" s="1083"/>
      <c r="Q7" s="1135">
        <v>4685</v>
      </c>
      <c r="R7" s="1136"/>
      <c r="S7" s="1136"/>
      <c r="T7" s="1136"/>
      <c r="U7" s="1136"/>
      <c r="V7" s="1136">
        <v>4518</v>
      </c>
      <c r="W7" s="1136"/>
      <c r="X7" s="1136"/>
      <c r="Y7" s="1136"/>
      <c r="Z7" s="1136"/>
      <c r="AA7" s="1136">
        <v>167</v>
      </c>
      <c r="AB7" s="1136"/>
      <c r="AC7" s="1136"/>
      <c r="AD7" s="1136"/>
      <c r="AE7" s="1137"/>
      <c r="AF7" s="1138">
        <v>153</v>
      </c>
      <c r="AG7" s="1139"/>
      <c r="AH7" s="1139"/>
      <c r="AI7" s="1139"/>
      <c r="AJ7" s="1140"/>
      <c r="AK7" s="1122">
        <v>326</v>
      </c>
      <c r="AL7" s="1123"/>
      <c r="AM7" s="1123"/>
      <c r="AN7" s="1123"/>
      <c r="AO7" s="1123"/>
      <c r="AP7" s="1123">
        <v>3848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565</v>
      </c>
      <c r="BT7" s="1127"/>
      <c r="BU7" s="1127"/>
      <c r="BV7" s="1127"/>
      <c r="BW7" s="1127"/>
      <c r="BX7" s="1127"/>
      <c r="BY7" s="1127"/>
      <c r="BZ7" s="1127"/>
      <c r="CA7" s="1127"/>
      <c r="CB7" s="1127"/>
      <c r="CC7" s="1127"/>
      <c r="CD7" s="1127"/>
      <c r="CE7" s="1127"/>
      <c r="CF7" s="1127"/>
      <c r="CG7" s="1128"/>
      <c r="CH7" s="1119">
        <v>-3</v>
      </c>
      <c r="CI7" s="1120"/>
      <c r="CJ7" s="1120"/>
      <c r="CK7" s="1120"/>
      <c r="CL7" s="1121"/>
      <c r="CM7" s="1119">
        <v>-9</v>
      </c>
      <c r="CN7" s="1120"/>
      <c r="CO7" s="1120"/>
      <c r="CP7" s="1120"/>
      <c r="CQ7" s="1121"/>
      <c r="CR7" s="1119">
        <v>10</v>
      </c>
      <c r="CS7" s="1120"/>
      <c r="CT7" s="1120"/>
      <c r="CU7" s="1120"/>
      <c r="CV7" s="1121"/>
      <c r="CW7" s="1119" t="s">
        <v>571</v>
      </c>
      <c r="CX7" s="1120"/>
      <c r="CY7" s="1120"/>
      <c r="CZ7" s="1120"/>
      <c r="DA7" s="1121"/>
      <c r="DB7" s="1119" t="s">
        <v>571</v>
      </c>
      <c r="DC7" s="1120"/>
      <c r="DD7" s="1120"/>
      <c r="DE7" s="1120"/>
      <c r="DF7" s="1121"/>
      <c r="DG7" s="1119" t="s">
        <v>571</v>
      </c>
      <c r="DH7" s="1120"/>
      <c r="DI7" s="1120"/>
      <c r="DJ7" s="1120"/>
      <c r="DK7" s="1121"/>
      <c r="DL7" s="1119" t="s">
        <v>571</v>
      </c>
      <c r="DM7" s="1120"/>
      <c r="DN7" s="1120"/>
      <c r="DO7" s="1120"/>
      <c r="DP7" s="1121"/>
      <c r="DQ7" s="1119" t="s">
        <v>571</v>
      </c>
      <c r="DR7" s="1120"/>
      <c r="DS7" s="1120"/>
      <c r="DT7" s="1120"/>
      <c r="DU7" s="1121"/>
      <c r="DV7" s="1146"/>
      <c r="DW7" s="1147"/>
      <c r="DX7" s="1147"/>
      <c r="DY7" s="1147"/>
      <c r="DZ7" s="1148"/>
      <c r="EA7" s="234"/>
    </row>
    <row r="8" spans="1:131" s="235" customFormat="1" ht="26.25" customHeight="1">
      <c r="A8" s="241">
        <v>2</v>
      </c>
      <c r="B8" s="1068" t="s">
        <v>376</v>
      </c>
      <c r="C8" s="1069"/>
      <c r="D8" s="1069"/>
      <c r="E8" s="1069"/>
      <c r="F8" s="1069"/>
      <c r="G8" s="1069"/>
      <c r="H8" s="1069"/>
      <c r="I8" s="1069"/>
      <c r="J8" s="1069"/>
      <c r="K8" s="1069"/>
      <c r="L8" s="1069"/>
      <c r="M8" s="1069"/>
      <c r="N8" s="1069"/>
      <c r="O8" s="1069"/>
      <c r="P8" s="1070"/>
      <c r="Q8" s="1074">
        <v>17</v>
      </c>
      <c r="R8" s="1075"/>
      <c r="S8" s="1075"/>
      <c r="T8" s="1075"/>
      <c r="U8" s="1075"/>
      <c r="V8" s="1075">
        <v>15</v>
      </c>
      <c r="W8" s="1075"/>
      <c r="X8" s="1075"/>
      <c r="Y8" s="1075"/>
      <c r="Z8" s="1075"/>
      <c r="AA8" s="1075">
        <v>2</v>
      </c>
      <c r="AB8" s="1075"/>
      <c r="AC8" s="1075"/>
      <c r="AD8" s="1075"/>
      <c r="AE8" s="1076"/>
      <c r="AF8" s="1050">
        <v>2</v>
      </c>
      <c r="AG8" s="1051"/>
      <c r="AH8" s="1051"/>
      <c r="AI8" s="1051"/>
      <c r="AJ8" s="1052"/>
      <c r="AK8" s="1117" t="s">
        <v>571</v>
      </c>
      <c r="AL8" s="1118"/>
      <c r="AM8" s="1118"/>
      <c r="AN8" s="1118"/>
      <c r="AO8" s="1118"/>
      <c r="AP8" s="1118" t="s">
        <v>571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378</v>
      </c>
      <c r="B23" s="975" t="s">
        <v>379</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155</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120</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358</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390</v>
      </c>
      <c r="C28" s="1082"/>
      <c r="D28" s="1082"/>
      <c r="E28" s="1082"/>
      <c r="F28" s="1082"/>
      <c r="G28" s="1082"/>
      <c r="H28" s="1082"/>
      <c r="I28" s="1082"/>
      <c r="J28" s="1082"/>
      <c r="K28" s="1082"/>
      <c r="L28" s="1082"/>
      <c r="M28" s="1082"/>
      <c r="N28" s="1082"/>
      <c r="O28" s="1082"/>
      <c r="P28" s="1083"/>
      <c r="Q28" s="1084">
        <v>1042</v>
      </c>
      <c r="R28" s="1085"/>
      <c r="S28" s="1085"/>
      <c r="T28" s="1085"/>
      <c r="U28" s="1085"/>
      <c r="V28" s="1085">
        <v>918</v>
      </c>
      <c r="W28" s="1085"/>
      <c r="X28" s="1085"/>
      <c r="Y28" s="1085"/>
      <c r="Z28" s="1085"/>
      <c r="AA28" s="1085">
        <v>124</v>
      </c>
      <c r="AB28" s="1085"/>
      <c r="AC28" s="1085"/>
      <c r="AD28" s="1085"/>
      <c r="AE28" s="1086"/>
      <c r="AF28" s="1087">
        <v>124</v>
      </c>
      <c r="AG28" s="1085"/>
      <c r="AH28" s="1085"/>
      <c r="AI28" s="1085"/>
      <c r="AJ28" s="1088"/>
      <c r="AK28" s="1089">
        <v>76</v>
      </c>
      <c r="AL28" s="1077"/>
      <c r="AM28" s="1077"/>
      <c r="AN28" s="1077"/>
      <c r="AO28" s="1077"/>
      <c r="AP28" s="1077" t="s">
        <v>571</v>
      </c>
      <c r="AQ28" s="1077"/>
      <c r="AR28" s="1077"/>
      <c r="AS28" s="1077"/>
      <c r="AT28" s="1077"/>
      <c r="AU28" s="1077" t="s">
        <v>571</v>
      </c>
      <c r="AV28" s="1077"/>
      <c r="AW28" s="1077"/>
      <c r="AX28" s="1077"/>
      <c r="AY28" s="1077"/>
      <c r="AZ28" s="1078" t="s">
        <v>571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391</v>
      </c>
      <c r="C29" s="1069"/>
      <c r="D29" s="1069"/>
      <c r="E29" s="1069"/>
      <c r="F29" s="1069"/>
      <c r="G29" s="1069"/>
      <c r="H29" s="1069"/>
      <c r="I29" s="1069"/>
      <c r="J29" s="1069"/>
      <c r="K29" s="1069"/>
      <c r="L29" s="1069"/>
      <c r="M29" s="1069"/>
      <c r="N29" s="1069"/>
      <c r="O29" s="1069"/>
      <c r="P29" s="1070"/>
      <c r="Q29" s="1074">
        <v>784</v>
      </c>
      <c r="R29" s="1075"/>
      <c r="S29" s="1075"/>
      <c r="T29" s="1075"/>
      <c r="U29" s="1075"/>
      <c r="V29" s="1075">
        <v>742</v>
      </c>
      <c r="W29" s="1075"/>
      <c r="X29" s="1075"/>
      <c r="Y29" s="1075"/>
      <c r="Z29" s="1075"/>
      <c r="AA29" s="1075">
        <v>42</v>
      </c>
      <c r="AB29" s="1075"/>
      <c r="AC29" s="1075"/>
      <c r="AD29" s="1075"/>
      <c r="AE29" s="1076"/>
      <c r="AF29" s="1050">
        <v>42</v>
      </c>
      <c r="AG29" s="1051"/>
      <c r="AH29" s="1051"/>
      <c r="AI29" s="1051"/>
      <c r="AJ29" s="1052"/>
      <c r="AK29" s="1011">
        <v>118</v>
      </c>
      <c r="AL29" s="1002"/>
      <c r="AM29" s="1002"/>
      <c r="AN29" s="1002"/>
      <c r="AO29" s="1002"/>
      <c r="AP29" s="1002" t="s">
        <v>574</v>
      </c>
      <c r="AQ29" s="1002"/>
      <c r="AR29" s="1002"/>
      <c r="AS29" s="1002"/>
      <c r="AT29" s="1002"/>
      <c r="AU29" s="1002" t="s">
        <v>571</v>
      </c>
      <c r="AV29" s="1002"/>
      <c r="AW29" s="1002"/>
      <c r="AX29" s="1002"/>
      <c r="AY29" s="1002"/>
      <c r="AZ29" s="1073" t="s">
        <v>573</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392</v>
      </c>
      <c r="C30" s="1069"/>
      <c r="D30" s="1069"/>
      <c r="E30" s="1069"/>
      <c r="F30" s="1069"/>
      <c r="G30" s="1069"/>
      <c r="H30" s="1069"/>
      <c r="I30" s="1069"/>
      <c r="J30" s="1069"/>
      <c r="K30" s="1069"/>
      <c r="L30" s="1069"/>
      <c r="M30" s="1069"/>
      <c r="N30" s="1069"/>
      <c r="O30" s="1069"/>
      <c r="P30" s="1070"/>
      <c r="Q30" s="1074">
        <v>72</v>
      </c>
      <c r="R30" s="1075"/>
      <c r="S30" s="1075"/>
      <c r="T30" s="1075"/>
      <c r="U30" s="1075"/>
      <c r="V30" s="1075">
        <v>71</v>
      </c>
      <c r="W30" s="1075"/>
      <c r="X30" s="1075"/>
      <c r="Y30" s="1075"/>
      <c r="Z30" s="1075"/>
      <c r="AA30" s="1075">
        <v>1</v>
      </c>
      <c r="AB30" s="1075"/>
      <c r="AC30" s="1075"/>
      <c r="AD30" s="1075"/>
      <c r="AE30" s="1076"/>
      <c r="AF30" s="1050">
        <v>1</v>
      </c>
      <c r="AG30" s="1051"/>
      <c r="AH30" s="1051"/>
      <c r="AI30" s="1051"/>
      <c r="AJ30" s="1052"/>
      <c r="AK30" s="1011">
        <v>27</v>
      </c>
      <c r="AL30" s="1002"/>
      <c r="AM30" s="1002"/>
      <c r="AN30" s="1002"/>
      <c r="AO30" s="1002"/>
      <c r="AP30" s="1002" t="s">
        <v>571</v>
      </c>
      <c r="AQ30" s="1002"/>
      <c r="AR30" s="1002"/>
      <c r="AS30" s="1002"/>
      <c r="AT30" s="1002"/>
      <c r="AU30" s="1002" t="s">
        <v>571</v>
      </c>
      <c r="AV30" s="1002"/>
      <c r="AW30" s="1002"/>
      <c r="AX30" s="1002"/>
      <c r="AY30" s="1002"/>
      <c r="AZ30" s="1073" t="s">
        <v>573</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393</v>
      </c>
      <c r="C31" s="1069"/>
      <c r="D31" s="1069"/>
      <c r="E31" s="1069"/>
      <c r="F31" s="1069"/>
      <c r="G31" s="1069"/>
      <c r="H31" s="1069"/>
      <c r="I31" s="1069"/>
      <c r="J31" s="1069"/>
      <c r="K31" s="1069"/>
      <c r="L31" s="1069"/>
      <c r="M31" s="1069"/>
      <c r="N31" s="1069"/>
      <c r="O31" s="1069"/>
      <c r="P31" s="1070"/>
      <c r="Q31" s="1074">
        <v>7</v>
      </c>
      <c r="R31" s="1075"/>
      <c r="S31" s="1075"/>
      <c r="T31" s="1075"/>
      <c r="U31" s="1075"/>
      <c r="V31" s="1075">
        <v>7</v>
      </c>
      <c r="W31" s="1075"/>
      <c r="X31" s="1075"/>
      <c r="Y31" s="1075"/>
      <c r="Z31" s="1075"/>
      <c r="AA31" s="1075">
        <v>0</v>
      </c>
      <c r="AB31" s="1075"/>
      <c r="AC31" s="1075"/>
      <c r="AD31" s="1075"/>
      <c r="AE31" s="1076"/>
      <c r="AF31" s="1050">
        <v>0</v>
      </c>
      <c r="AG31" s="1051"/>
      <c r="AH31" s="1051"/>
      <c r="AI31" s="1051"/>
      <c r="AJ31" s="1052"/>
      <c r="AK31" s="1011">
        <v>6</v>
      </c>
      <c r="AL31" s="1002"/>
      <c r="AM31" s="1002"/>
      <c r="AN31" s="1002"/>
      <c r="AO31" s="1002"/>
      <c r="AP31" s="1002" t="s">
        <v>573</v>
      </c>
      <c r="AQ31" s="1002"/>
      <c r="AR31" s="1002"/>
      <c r="AS31" s="1002"/>
      <c r="AT31" s="1002"/>
      <c r="AU31" s="1002" t="s">
        <v>571</v>
      </c>
      <c r="AV31" s="1002"/>
      <c r="AW31" s="1002"/>
      <c r="AX31" s="1002"/>
      <c r="AY31" s="1002"/>
      <c r="AZ31" s="1073" t="s">
        <v>573</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394</v>
      </c>
      <c r="C32" s="1069"/>
      <c r="D32" s="1069"/>
      <c r="E32" s="1069"/>
      <c r="F32" s="1069"/>
      <c r="G32" s="1069"/>
      <c r="H32" s="1069"/>
      <c r="I32" s="1069"/>
      <c r="J32" s="1069"/>
      <c r="K32" s="1069"/>
      <c r="L32" s="1069"/>
      <c r="M32" s="1069"/>
      <c r="N32" s="1069"/>
      <c r="O32" s="1069"/>
      <c r="P32" s="1070"/>
      <c r="Q32" s="1074">
        <v>190</v>
      </c>
      <c r="R32" s="1075"/>
      <c r="S32" s="1075"/>
      <c r="T32" s="1075"/>
      <c r="U32" s="1075"/>
      <c r="V32" s="1075">
        <v>172</v>
      </c>
      <c r="W32" s="1075"/>
      <c r="X32" s="1075"/>
      <c r="Y32" s="1075"/>
      <c r="Z32" s="1075"/>
      <c r="AA32" s="1075">
        <v>18</v>
      </c>
      <c r="AB32" s="1075"/>
      <c r="AC32" s="1075"/>
      <c r="AD32" s="1075"/>
      <c r="AE32" s="1076"/>
      <c r="AF32" s="1050">
        <v>18</v>
      </c>
      <c r="AG32" s="1051"/>
      <c r="AH32" s="1051"/>
      <c r="AI32" s="1051"/>
      <c r="AJ32" s="1052"/>
      <c r="AK32" s="1011">
        <v>10</v>
      </c>
      <c r="AL32" s="1002"/>
      <c r="AM32" s="1002"/>
      <c r="AN32" s="1002"/>
      <c r="AO32" s="1002"/>
      <c r="AP32" s="1002">
        <v>222</v>
      </c>
      <c r="AQ32" s="1002"/>
      <c r="AR32" s="1002"/>
      <c r="AS32" s="1002"/>
      <c r="AT32" s="1002"/>
      <c r="AU32" s="1002">
        <v>21</v>
      </c>
      <c r="AV32" s="1002"/>
      <c r="AW32" s="1002"/>
      <c r="AX32" s="1002"/>
      <c r="AY32" s="1002"/>
      <c r="AZ32" s="1073" t="s">
        <v>573</v>
      </c>
      <c r="BA32" s="1073"/>
      <c r="BB32" s="1073"/>
      <c r="BC32" s="1073"/>
      <c r="BD32" s="1073"/>
      <c r="BE32" s="1063" t="s">
        <v>395</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396</v>
      </c>
      <c r="C33" s="1069"/>
      <c r="D33" s="1069"/>
      <c r="E33" s="1069"/>
      <c r="F33" s="1069"/>
      <c r="G33" s="1069"/>
      <c r="H33" s="1069"/>
      <c r="I33" s="1069"/>
      <c r="J33" s="1069"/>
      <c r="K33" s="1069"/>
      <c r="L33" s="1069"/>
      <c r="M33" s="1069"/>
      <c r="N33" s="1069"/>
      <c r="O33" s="1069"/>
      <c r="P33" s="1070"/>
      <c r="Q33" s="1074">
        <v>327</v>
      </c>
      <c r="R33" s="1075"/>
      <c r="S33" s="1075"/>
      <c r="T33" s="1075"/>
      <c r="U33" s="1075"/>
      <c r="V33" s="1075">
        <v>310</v>
      </c>
      <c r="W33" s="1075"/>
      <c r="X33" s="1075"/>
      <c r="Y33" s="1075"/>
      <c r="Z33" s="1075"/>
      <c r="AA33" s="1075">
        <v>17</v>
      </c>
      <c r="AB33" s="1075"/>
      <c r="AC33" s="1075"/>
      <c r="AD33" s="1075"/>
      <c r="AE33" s="1076"/>
      <c r="AF33" s="1050">
        <v>17</v>
      </c>
      <c r="AG33" s="1051"/>
      <c r="AH33" s="1051"/>
      <c r="AI33" s="1051"/>
      <c r="AJ33" s="1052"/>
      <c r="AK33" s="1011">
        <v>237</v>
      </c>
      <c r="AL33" s="1002"/>
      <c r="AM33" s="1002"/>
      <c r="AN33" s="1002"/>
      <c r="AO33" s="1002"/>
      <c r="AP33" s="1002">
        <v>2269</v>
      </c>
      <c r="AQ33" s="1002"/>
      <c r="AR33" s="1002"/>
      <c r="AS33" s="1002"/>
      <c r="AT33" s="1002"/>
      <c r="AU33" s="1002">
        <v>2228</v>
      </c>
      <c r="AV33" s="1002"/>
      <c r="AW33" s="1002"/>
      <c r="AX33" s="1002"/>
      <c r="AY33" s="1002"/>
      <c r="AZ33" s="1073" t="s">
        <v>571</v>
      </c>
      <c r="BA33" s="1073"/>
      <c r="BB33" s="1073"/>
      <c r="BC33" s="1073"/>
      <c r="BD33" s="1073"/>
      <c r="BE33" s="1063" t="s">
        <v>397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398</v>
      </c>
      <c r="C34" s="1069"/>
      <c r="D34" s="1069"/>
      <c r="E34" s="1069"/>
      <c r="F34" s="1069"/>
      <c r="G34" s="1069"/>
      <c r="H34" s="1069"/>
      <c r="I34" s="1069"/>
      <c r="J34" s="1069"/>
      <c r="K34" s="1069"/>
      <c r="L34" s="1069"/>
      <c r="M34" s="1069"/>
      <c r="N34" s="1069"/>
      <c r="O34" s="1069"/>
      <c r="P34" s="1070"/>
      <c r="Q34" s="1074">
        <v>19</v>
      </c>
      <c r="R34" s="1075"/>
      <c r="S34" s="1075"/>
      <c r="T34" s="1075"/>
      <c r="U34" s="1075"/>
      <c r="V34" s="1075">
        <v>18</v>
      </c>
      <c r="W34" s="1075"/>
      <c r="X34" s="1075"/>
      <c r="Y34" s="1075"/>
      <c r="Z34" s="1075"/>
      <c r="AA34" s="1075">
        <v>1</v>
      </c>
      <c r="AB34" s="1075"/>
      <c r="AC34" s="1075"/>
      <c r="AD34" s="1075"/>
      <c r="AE34" s="1076"/>
      <c r="AF34" s="1050">
        <v>1</v>
      </c>
      <c r="AG34" s="1051"/>
      <c r="AH34" s="1051"/>
      <c r="AI34" s="1051"/>
      <c r="AJ34" s="1052"/>
      <c r="AK34" s="1011">
        <v>1</v>
      </c>
      <c r="AL34" s="1002"/>
      <c r="AM34" s="1002"/>
      <c r="AN34" s="1002"/>
      <c r="AO34" s="1002"/>
      <c r="AP34" s="1002">
        <v>18</v>
      </c>
      <c r="AQ34" s="1002"/>
      <c r="AR34" s="1002"/>
      <c r="AS34" s="1002"/>
      <c r="AT34" s="1002"/>
      <c r="AU34" s="1002">
        <v>18</v>
      </c>
      <c r="AV34" s="1002"/>
      <c r="AW34" s="1002"/>
      <c r="AX34" s="1002"/>
      <c r="AY34" s="1002"/>
      <c r="AZ34" s="1073" t="s">
        <v>571</v>
      </c>
      <c r="BA34" s="1073"/>
      <c r="BB34" s="1073"/>
      <c r="BC34" s="1073"/>
      <c r="BD34" s="1073"/>
      <c r="BE34" s="1063" t="s">
        <v>397</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378</v>
      </c>
      <c r="B63" s="975" t="s">
        <v>400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204</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120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402</v>
      </c>
      <c r="B66" s="1027"/>
      <c r="C66" s="1027"/>
      <c r="D66" s="1027"/>
      <c r="E66" s="1027"/>
      <c r="F66" s="1027"/>
      <c r="G66" s="1027"/>
      <c r="H66" s="1027"/>
      <c r="I66" s="1027"/>
      <c r="J66" s="1027"/>
      <c r="K66" s="1027"/>
      <c r="L66" s="1027"/>
      <c r="M66" s="1027"/>
      <c r="N66" s="1027"/>
      <c r="O66" s="1027"/>
      <c r="P66" s="1028"/>
      <c r="Q66" s="1032" t="s">
        <v>382</v>
      </c>
      <c r="R66" s="1033"/>
      <c r="S66" s="1033"/>
      <c r="T66" s="1033"/>
      <c r="U66" s="1034"/>
      <c r="V66" s="1032" t="s">
        <v>383</v>
      </c>
      <c r="W66" s="1033"/>
      <c r="X66" s="1033"/>
      <c r="Y66" s="1033"/>
      <c r="Z66" s="1034"/>
      <c r="AA66" s="1032" t="s">
        <v>384</v>
      </c>
      <c r="AB66" s="1033"/>
      <c r="AC66" s="1033"/>
      <c r="AD66" s="1033"/>
      <c r="AE66" s="1034"/>
      <c r="AF66" s="1038" t="s">
        <v>403</v>
      </c>
      <c r="AG66" s="1039"/>
      <c r="AH66" s="1039"/>
      <c r="AI66" s="1039"/>
      <c r="AJ66" s="1040"/>
      <c r="AK66" s="1032" t="s">
        <v>386</v>
      </c>
      <c r="AL66" s="1027"/>
      <c r="AM66" s="1027"/>
      <c r="AN66" s="1027"/>
      <c r="AO66" s="1028"/>
      <c r="AP66" s="1032" t="s">
        <v>387</v>
      </c>
      <c r="AQ66" s="1033"/>
      <c r="AR66" s="1033"/>
      <c r="AS66" s="1033"/>
      <c r="AT66" s="1034"/>
      <c r="AU66" s="1032" t="s">
        <v>404</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557</v>
      </c>
      <c r="C68" s="1017"/>
      <c r="D68" s="1017"/>
      <c r="E68" s="1017"/>
      <c r="F68" s="1017"/>
      <c r="G68" s="1017"/>
      <c r="H68" s="1017"/>
      <c r="I68" s="1017"/>
      <c r="J68" s="1017"/>
      <c r="K68" s="1017"/>
      <c r="L68" s="1017"/>
      <c r="M68" s="1017"/>
      <c r="N68" s="1017"/>
      <c r="O68" s="1017"/>
      <c r="P68" s="1018"/>
      <c r="Q68" s="1019">
        <v>5</v>
      </c>
      <c r="R68" s="1013"/>
      <c r="S68" s="1013"/>
      <c r="T68" s="1013"/>
      <c r="U68" s="1013"/>
      <c r="V68" s="1013">
        <v>4</v>
      </c>
      <c r="W68" s="1013"/>
      <c r="X68" s="1013"/>
      <c r="Y68" s="1013"/>
      <c r="Z68" s="1013"/>
      <c r="AA68" s="1013">
        <v>1</v>
      </c>
      <c r="AB68" s="1013"/>
      <c r="AC68" s="1013"/>
      <c r="AD68" s="1013"/>
      <c r="AE68" s="1013"/>
      <c r="AF68" s="1013">
        <v>1</v>
      </c>
      <c r="AG68" s="1013"/>
      <c r="AH68" s="1013"/>
      <c r="AI68" s="1013"/>
      <c r="AJ68" s="1013"/>
      <c r="AK68" s="1013">
        <v>2</v>
      </c>
      <c r="AL68" s="1013"/>
      <c r="AM68" s="1013"/>
      <c r="AN68" s="1013"/>
      <c r="AO68" s="1013"/>
      <c r="AP68" s="1013" t="s">
        <v>571</v>
      </c>
      <c r="AQ68" s="1013"/>
      <c r="AR68" s="1013"/>
      <c r="AS68" s="1013"/>
      <c r="AT68" s="1013"/>
      <c r="AU68" s="1013" t="s">
        <v>573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558</v>
      </c>
      <c r="C69" s="1006"/>
      <c r="D69" s="1006"/>
      <c r="E69" s="1006"/>
      <c r="F69" s="1006"/>
      <c r="G69" s="1006"/>
      <c r="H69" s="1006"/>
      <c r="I69" s="1006"/>
      <c r="J69" s="1006"/>
      <c r="K69" s="1006"/>
      <c r="L69" s="1006"/>
      <c r="M69" s="1006"/>
      <c r="N69" s="1006"/>
      <c r="O69" s="1006"/>
      <c r="P69" s="1007"/>
      <c r="Q69" s="1008">
        <v>15065</v>
      </c>
      <c r="R69" s="1002"/>
      <c r="S69" s="1002"/>
      <c r="T69" s="1002"/>
      <c r="U69" s="1002"/>
      <c r="V69" s="1002">
        <v>14640</v>
      </c>
      <c r="W69" s="1002"/>
      <c r="X69" s="1002"/>
      <c r="Y69" s="1002"/>
      <c r="Z69" s="1002"/>
      <c r="AA69" s="1002">
        <v>424</v>
      </c>
      <c r="AB69" s="1002"/>
      <c r="AC69" s="1002"/>
      <c r="AD69" s="1002"/>
      <c r="AE69" s="1002"/>
      <c r="AF69" s="1002">
        <v>424</v>
      </c>
      <c r="AG69" s="1002"/>
      <c r="AH69" s="1002"/>
      <c r="AI69" s="1002"/>
      <c r="AJ69" s="1002"/>
      <c r="AK69" s="1002" t="s">
        <v>571</v>
      </c>
      <c r="AL69" s="1002"/>
      <c r="AM69" s="1002"/>
      <c r="AN69" s="1002"/>
      <c r="AO69" s="1002"/>
      <c r="AP69" s="1002" t="s">
        <v>571</v>
      </c>
      <c r="AQ69" s="1002"/>
      <c r="AR69" s="1002"/>
      <c r="AS69" s="1002"/>
      <c r="AT69" s="1002"/>
      <c r="AU69" s="1002" t="s">
        <v>571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575</v>
      </c>
      <c r="C70" s="1006"/>
      <c r="D70" s="1006"/>
      <c r="E70" s="1006"/>
      <c r="F70" s="1006"/>
      <c r="G70" s="1006"/>
      <c r="H70" s="1006"/>
      <c r="I70" s="1006"/>
      <c r="J70" s="1006"/>
      <c r="K70" s="1006"/>
      <c r="L70" s="1006"/>
      <c r="M70" s="1006"/>
      <c r="N70" s="1006"/>
      <c r="O70" s="1006"/>
      <c r="P70" s="1007"/>
      <c r="Q70" s="1008">
        <v>971</v>
      </c>
      <c r="R70" s="1002"/>
      <c r="S70" s="1002"/>
      <c r="T70" s="1002"/>
      <c r="U70" s="1002"/>
      <c r="V70" s="1002">
        <v>969</v>
      </c>
      <c r="W70" s="1002"/>
      <c r="X70" s="1002"/>
      <c r="Y70" s="1002"/>
      <c r="Z70" s="1002"/>
      <c r="AA70" s="1002">
        <v>2</v>
      </c>
      <c r="AB70" s="1002"/>
      <c r="AC70" s="1002"/>
      <c r="AD70" s="1002"/>
      <c r="AE70" s="1002"/>
      <c r="AF70" s="1002">
        <v>2</v>
      </c>
      <c r="AG70" s="1002"/>
      <c r="AH70" s="1002"/>
      <c r="AI70" s="1002"/>
      <c r="AJ70" s="1002"/>
      <c r="AK70" s="1002">
        <v>3</v>
      </c>
      <c r="AL70" s="1002"/>
      <c r="AM70" s="1002"/>
      <c r="AN70" s="1002"/>
      <c r="AO70" s="1002"/>
      <c r="AP70" s="1002" t="s">
        <v>571</v>
      </c>
      <c r="AQ70" s="1002"/>
      <c r="AR70" s="1002"/>
      <c r="AS70" s="1002"/>
      <c r="AT70" s="1002"/>
      <c r="AU70" s="1002" t="s">
        <v>571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559</v>
      </c>
      <c r="C71" s="1006"/>
      <c r="D71" s="1006"/>
      <c r="E71" s="1006"/>
      <c r="F71" s="1006"/>
      <c r="G71" s="1006"/>
      <c r="H71" s="1006"/>
      <c r="I71" s="1006"/>
      <c r="J71" s="1006"/>
      <c r="K71" s="1006"/>
      <c r="L71" s="1006"/>
      <c r="M71" s="1006"/>
      <c r="N71" s="1006"/>
      <c r="O71" s="1006"/>
      <c r="P71" s="1007"/>
      <c r="Q71" s="1008">
        <v>9145</v>
      </c>
      <c r="R71" s="1002"/>
      <c r="S71" s="1002"/>
      <c r="T71" s="1002"/>
      <c r="U71" s="1002"/>
      <c r="V71" s="1002">
        <v>9020</v>
      </c>
      <c r="W71" s="1002"/>
      <c r="X71" s="1002"/>
      <c r="Y71" s="1002"/>
      <c r="Z71" s="1002"/>
      <c r="AA71" s="1002">
        <v>125</v>
      </c>
      <c r="AB71" s="1002"/>
      <c r="AC71" s="1002"/>
      <c r="AD71" s="1002"/>
      <c r="AE71" s="1002"/>
      <c r="AF71" s="1002">
        <v>125</v>
      </c>
      <c r="AG71" s="1002"/>
      <c r="AH71" s="1002"/>
      <c r="AI71" s="1002"/>
      <c r="AJ71" s="1002"/>
      <c r="AK71" s="1002">
        <v>375</v>
      </c>
      <c r="AL71" s="1002"/>
      <c r="AM71" s="1002"/>
      <c r="AN71" s="1002"/>
      <c r="AO71" s="1002"/>
      <c r="AP71" s="1002">
        <v>2852</v>
      </c>
      <c r="AQ71" s="1002"/>
      <c r="AR71" s="1002"/>
      <c r="AS71" s="1002"/>
      <c r="AT71" s="1002"/>
      <c r="AU71" s="1002">
        <v>40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560</v>
      </c>
      <c r="C72" s="1006"/>
      <c r="D72" s="1006"/>
      <c r="E72" s="1006"/>
      <c r="F72" s="1006"/>
      <c r="G72" s="1006"/>
      <c r="H72" s="1006"/>
      <c r="I72" s="1006"/>
      <c r="J72" s="1006"/>
      <c r="K72" s="1006"/>
      <c r="L72" s="1006"/>
      <c r="M72" s="1006"/>
      <c r="N72" s="1006"/>
      <c r="O72" s="1006"/>
      <c r="P72" s="1007"/>
      <c r="Q72" s="1008">
        <v>162</v>
      </c>
      <c r="R72" s="1002"/>
      <c r="S72" s="1002"/>
      <c r="T72" s="1002"/>
      <c r="U72" s="1002"/>
      <c r="V72" s="1002">
        <v>156</v>
      </c>
      <c r="W72" s="1002"/>
      <c r="X72" s="1002"/>
      <c r="Y72" s="1002"/>
      <c r="Z72" s="1002"/>
      <c r="AA72" s="1002">
        <v>7</v>
      </c>
      <c r="AB72" s="1002"/>
      <c r="AC72" s="1002"/>
      <c r="AD72" s="1002"/>
      <c r="AE72" s="1002"/>
      <c r="AF72" s="1002">
        <v>7</v>
      </c>
      <c r="AG72" s="1002"/>
      <c r="AH72" s="1002"/>
      <c r="AI72" s="1002"/>
      <c r="AJ72" s="1002"/>
      <c r="AK72" s="1002" t="s">
        <v>572</v>
      </c>
      <c r="AL72" s="1002"/>
      <c r="AM72" s="1002"/>
      <c r="AN72" s="1002"/>
      <c r="AO72" s="1002"/>
      <c r="AP72" s="1002" t="s">
        <v>573</v>
      </c>
      <c r="AQ72" s="1002"/>
      <c r="AR72" s="1002"/>
      <c r="AS72" s="1002"/>
      <c r="AT72" s="1002"/>
      <c r="AU72" s="1002" t="s">
        <v>571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561</v>
      </c>
      <c r="C73" s="1006"/>
      <c r="D73" s="1006"/>
      <c r="E73" s="1006"/>
      <c r="F73" s="1006"/>
      <c r="G73" s="1006"/>
      <c r="H73" s="1006"/>
      <c r="I73" s="1006"/>
      <c r="J73" s="1006"/>
      <c r="K73" s="1006"/>
      <c r="L73" s="1006"/>
      <c r="M73" s="1006"/>
      <c r="N73" s="1006"/>
      <c r="O73" s="1006"/>
      <c r="P73" s="1007"/>
      <c r="Q73" s="1008">
        <v>915</v>
      </c>
      <c r="R73" s="1002"/>
      <c r="S73" s="1002"/>
      <c r="T73" s="1002"/>
      <c r="U73" s="1002"/>
      <c r="V73" s="1002">
        <v>907</v>
      </c>
      <c r="W73" s="1002"/>
      <c r="X73" s="1002"/>
      <c r="Y73" s="1002"/>
      <c r="Z73" s="1002"/>
      <c r="AA73" s="1002">
        <v>7</v>
      </c>
      <c r="AB73" s="1002"/>
      <c r="AC73" s="1002"/>
      <c r="AD73" s="1002"/>
      <c r="AE73" s="1002"/>
      <c r="AF73" s="1002">
        <v>7</v>
      </c>
      <c r="AG73" s="1002"/>
      <c r="AH73" s="1002"/>
      <c r="AI73" s="1002"/>
      <c r="AJ73" s="1002"/>
      <c r="AK73" s="1002">
        <v>9</v>
      </c>
      <c r="AL73" s="1002"/>
      <c r="AM73" s="1002"/>
      <c r="AN73" s="1002"/>
      <c r="AO73" s="1002"/>
      <c r="AP73" s="1002">
        <v>10</v>
      </c>
      <c r="AQ73" s="1002"/>
      <c r="AR73" s="1002"/>
      <c r="AS73" s="1002"/>
      <c r="AT73" s="1002"/>
      <c r="AU73" s="1002">
        <v>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562</v>
      </c>
      <c r="C74" s="1006"/>
      <c r="D74" s="1006"/>
      <c r="E74" s="1006"/>
      <c r="F74" s="1006"/>
      <c r="G74" s="1006"/>
      <c r="H74" s="1006"/>
      <c r="I74" s="1006"/>
      <c r="J74" s="1006"/>
      <c r="K74" s="1006"/>
      <c r="L74" s="1006"/>
      <c r="M74" s="1006"/>
      <c r="N74" s="1006"/>
      <c r="O74" s="1006"/>
      <c r="P74" s="1007"/>
      <c r="Q74" s="1008">
        <v>1526</v>
      </c>
      <c r="R74" s="1002"/>
      <c r="S74" s="1002"/>
      <c r="T74" s="1002"/>
      <c r="U74" s="1002"/>
      <c r="V74" s="1002">
        <v>1513</v>
      </c>
      <c r="W74" s="1002"/>
      <c r="X74" s="1002"/>
      <c r="Y74" s="1002"/>
      <c r="Z74" s="1002"/>
      <c r="AA74" s="1002">
        <v>13</v>
      </c>
      <c r="AB74" s="1002"/>
      <c r="AC74" s="1002"/>
      <c r="AD74" s="1002"/>
      <c r="AE74" s="1002"/>
      <c r="AF74" s="1002">
        <v>73</v>
      </c>
      <c r="AG74" s="1002"/>
      <c r="AH74" s="1002"/>
      <c r="AI74" s="1002"/>
      <c r="AJ74" s="1002"/>
      <c r="AK74" s="1002">
        <v>593</v>
      </c>
      <c r="AL74" s="1002"/>
      <c r="AM74" s="1002"/>
      <c r="AN74" s="1002"/>
      <c r="AO74" s="1002"/>
      <c r="AP74" s="1002">
        <v>1536</v>
      </c>
      <c r="AQ74" s="1002"/>
      <c r="AR74" s="1002"/>
      <c r="AS74" s="1002"/>
      <c r="AT74" s="1002"/>
      <c r="AU74" s="1002">
        <v>1083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563</v>
      </c>
      <c r="C75" s="1006"/>
      <c r="D75" s="1006"/>
      <c r="E75" s="1006"/>
      <c r="F75" s="1006"/>
      <c r="G75" s="1006"/>
      <c r="H75" s="1006"/>
      <c r="I75" s="1006"/>
      <c r="J75" s="1006"/>
      <c r="K75" s="1006"/>
      <c r="L75" s="1006"/>
      <c r="M75" s="1006"/>
      <c r="N75" s="1006"/>
      <c r="O75" s="1006"/>
      <c r="P75" s="1007"/>
      <c r="Q75" s="1009">
        <v>682</v>
      </c>
      <c r="R75" s="1010"/>
      <c r="S75" s="1010"/>
      <c r="T75" s="1010"/>
      <c r="U75" s="1011"/>
      <c r="V75" s="1012">
        <v>660</v>
      </c>
      <c r="W75" s="1010"/>
      <c r="X75" s="1010"/>
      <c r="Y75" s="1010"/>
      <c r="Z75" s="1011"/>
      <c r="AA75" s="1012">
        <v>21</v>
      </c>
      <c r="AB75" s="1010"/>
      <c r="AC75" s="1010"/>
      <c r="AD75" s="1010"/>
      <c r="AE75" s="1011"/>
      <c r="AF75" s="1012">
        <v>21</v>
      </c>
      <c r="AG75" s="1010"/>
      <c r="AH75" s="1010"/>
      <c r="AI75" s="1010"/>
      <c r="AJ75" s="1011"/>
      <c r="AK75" s="1012">
        <v>246</v>
      </c>
      <c r="AL75" s="1010"/>
      <c r="AM75" s="1010"/>
      <c r="AN75" s="1010"/>
      <c r="AO75" s="1011"/>
      <c r="AP75" s="1012">
        <v>1180</v>
      </c>
      <c r="AQ75" s="1010"/>
      <c r="AR75" s="1010"/>
      <c r="AS75" s="1010"/>
      <c r="AT75" s="1011"/>
      <c r="AU75" s="1012">
        <v>507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576</v>
      </c>
      <c r="C76" s="1006"/>
      <c r="D76" s="1006"/>
      <c r="E76" s="1006"/>
      <c r="F76" s="1006"/>
      <c r="G76" s="1006"/>
      <c r="H76" s="1006"/>
      <c r="I76" s="1006"/>
      <c r="J76" s="1006"/>
      <c r="K76" s="1006"/>
      <c r="L76" s="1006"/>
      <c r="M76" s="1006"/>
      <c r="N76" s="1006"/>
      <c r="O76" s="1006"/>
      <c r="P76" s="1007"/>
      <c r="Q76" s="1009">
        <v>217</v>
      </c>
      <c r="R76" s="1010"/>
      <c r="S76" s="1010"/>
      <c r="T76" s="1010"/>
      <c r="U76" s="1011"/>
      <c r="V76" s="1012">
        <v>163</v>
      </c>
      <c r="W76" s="1010"/>
      <c r="X76" s="1010"/>
      <c r="Y76" s="1010"/>
      <c r="Z76" s="1011"/>
      <c r="AA76" s="1012">
        <v>54</v>
      </c>
      <c r="AB76" s="1010"/>
      <c r="AC76" s="1010"/>
      <c r="AD76" s="1010"/>
      <c r="AE76" s="1011"/>
      <c r="AF76" s="1012">
        <v>54</v>
      </c>
      <c r="AG76" s="1010"/>
      <c r="AH76" s="1010"/>
      <c r="AI76" s="1010"/>
      <c r="AJ76" s="1011"/>
      <c r="AK76" s="1012">
        <v>37</v>
      </c>
      <c r="AL76" s="1010"/>
      <c r="AM76" s="1010"/>
      <c r="AN76" s="1010"/>
      <c r="AO76" s="1011"/>
      <c r="AP76" s="1012" t="s">
        <v>571</v>
      </c>
      <c r="AQ76" s="1010"/>
      <c r="AR76" s="1010"/>
      <c r="AS76" s="1010"/>
      <c r="AT76" s="1011"/>
      <c r="AU76" s="1012" t="s">
        <v>571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564</v>
      </c>
      <c r="C77" s="1006"/>
      <c r="D77" s="1006"/>
      <c r="E77" s="1006"/>
      <c r="F77" s="1006"/>
      <c r="G77" s="1006"/>
      <c r="H77" s="1006"/>
      <c r="I77" s="1006"/>
      <c r="J77" s="1006"/>
      <c r="K77" s="1006"/>
      <c r="L77" s="1006"/>
      <c r="M77" s="1006"/>
      <c r="N77" s="1006"/>
      <c r="O77" s="1006"/>
      <c r="P77" s="1007"/>
      <c r="Q77" s="1009">
        <v>258848</v>
      </c>
      <c r="R77" s="1010"/>
      <c r="S77" s="1010"/>
      <c r="T77" s="1010"/>
      <c r="U77" s="1011"/>
      <c r="V77" s="1012">
        <v>251777</v>
      </c>
      <c r="W77" s="1010"/>
      <c r="X77" s="1010"/>
      <c r="Y77" s="1010"/>
      <c r="Z77" s="1011"/>
      <c r="AA77" s="1012">
        <v>7072</v>
      </c>
      <c r="AB77" s="1010"/>
      <c r="AC77" s="1010"/>
      <c r="AD77" s="1010"/>
      <c r="AE77" s="1011"/>
      <c r="AF77" s="1012">
        <v>7071</v>
      </c>
      <c r="AG77" s="1010"/>
      <c r="AH77" s="1010"/>
      <c r="AI77" s="1010"/>
      <c r="AJ77" s="1011"/>
      <c r="AK77" s="1012">
        <v>8966</v>
      </c>
      <c r="AL77" s="1010"/>
      <c r="AM77" s="1010"/>
      <c r="AN77" s="1010"/>
      <c r="AO77" s="1011"/>
      <c r="AP77" s="1012" t="s">
        <v>571</v>
      </c>
      <c r="AQ77" s="1010"/>
      <c r="AR77" s="1010"/>
      <c r="AS77" s="1010"/>
      <c r="AT77" s="1011"/>
      <c r="AU77" s="1012" t="s">
        <v>571</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378</v>
      </c>
      <c r="B88" s="975" t="s">
        <v>405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406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414</v>
      </c>
      <c r="AB109" s="925"/>
      <c r="AC109" s="925"/>
      <c r="AD109" s="925"/>
      <c r="AE109" s="926"/>
      <c r="AF109" s="927" t="s">
        <v>296</v>
      </c>
      <c r="AG109" s="925"/>
      <c r="AH109" s="925"/>
      <c r="AI109" s="925"/>
      <c r="AJ109" s="926"/>
      <c r="AK109" s="927" t="s">
        <v>295</v>
      </c>
      <c r="AL109" s="925"/>
      <c r="AM109" s="925"/>
      <c r="AN109" s="925"/>
      <c r="AO109" s="926"/>
      <c r="AP109" s="927" t="s">
        <v>415</v>
      </c>
      <c r="AQ109" s="925"/>
      <c r="AR109" s="925"/>
      <c r="AS109" s="925"/>
      <c r="AT109" s="956"/>
      <c r="AU109" s="924" t="s">
        <v>413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414</v>
      </c>
      <c r="BR109" s="925"/>
      <c r="BS109" s="925"/>
      <c r="BT109" s="925"/>
      <c r="BU109" s="926"/>
      <c r="BV109" s="927" t="s">
        <v>296</v>
      </c>
      <c r="BW109" s="925"/>
      <c r="BX109" s="925"/>
      <c r="BY109" s="925"/>
      <c r="BZ109" s="926"/>
      <c r="CA109" s="927" t="s">
        <v>295</v>
      </c>
      <c r="CB109" s="925"/>
      <c r="CC109" s="925"/>
      <c r="CD109" s="925"/>
      <c r="CE109" s="926"/>
      <c r="CF109" s="963" t="s">
        <v>415</v>
      </c>
      <c r="CG109" s="963"/>
      <c r="CH109" s="963"/>
      <c r="CI109" s="963"/>
      <c r="CJ109" s="963"/>
      <c r="CK109" s="927" t="s">
        <v>416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414</v>
      </c>
      <c r="DH109" s="925"/>
      <c r="DI109" s="925"/>
      <c r="DJ109" s="925"/>
      <c r="DK109" s="926"/>
      <c r="DL109" s="927" t="s">
        <v>296</v>
      </c>
      <c r="DM109" s="925"/>
      <c r="DN109" s="925"/>
      <c r="DO109" s="925"/>
      <c r="DP109" s="926"/>
      <c r="DQ109" s="927" t="s">
        <v>295</v>
      </c>
      <c r="DR109" s="925"/>
      <c r="DS109" s="925"/>
      <c r="DT109" s="925"/>
      <c r="DU109" s="926"/>
      <c r="DV109" s="927" t="s">
        <v>415</v>
      </c>
      <c r="DW109" s="925"/>
      <c r="DX109" s="925"/>
      <c r="DY109" s="925"/>
      <c r="DZ109" s="956"/>
    </row>
    <row r="110" spans="1:131" s="226" customFormat="1" ht="26.25" customHeight="1">
      <c r="A110" s="827" t="s">
        <v>417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307854</v>
      </c>
      <c r="AB110" s="918"/>
      <c r="AC110" s="918"/>
      <c r="AD110" s="918"/>
      <c r="AE110" s="919"/>
      <c r="AF110" s="920">
        <v>294682</v>
      </c>
      <c r="AG110" s="918"/>
      <c r="AH110" s="918"/>
      <c r="AI110" s="918"/>
      <c r="AJ110" s="919"/>
      <c r="AK110" s="920">
        <v>313542</v>
      </c>
      <c r="AL110" s="918"/>
      <c r="AM110" s="918"/>
      <c r="AN110" s="918"/>
      <c r="AO110" s="919"/>
      <c r="AP110" s="921">
        <v>12.2</v>
      </c>
      <c r="AQ110" s="922"/>
      <c r="AR110" s="922"/>
      <c r="AS110" s="922"/>
      <c r="AT110" s="923"/>
      <c r="AU110" s="957" t="s">
        <v>66</v>
      </c>
      <c r="AV110" s="958"/>
      <c r="AW110" s="958"/>
      <c r="AX110" s="958"/>
      <c r="AY110" s="958"/>
      <c r="AZ110" s="883" t="s">
        <v>418</v>
      </c>
      <c r="BA110" s="828"/>
      <c r="BB110" s="828"/>
      <c r="BC110" s="828"/>
      <c r="BD110" s="828"/>
      <c r="BE110" s="828"/>
      <c r="BF110" s="828"/>
      <c r="BG110" s="828"/>
      <c r="BH110" s="828"/>
      <c r="BI110" s="828"/>
      <c r="BJ110" s="828"/>
      <c r="BK110" s="828"/>
      <c r="BL110" s="828"/>
      <c r="BM110" s="828"/>
      <c r="BN110" s="828"/>
      <c r="BO110" s="828"/>
      <c r="BP110" s="829"/>
      <c r="BQ110" s="884">
        <v>3991829</v>
      </c>
      <c r="BR110" s="865"/>
      <c r="BS110" s="865"/>
      <c r="BT110" s="865"/>
      <c r="BU110" s="865"/>
      <c r="BV110" s="865">
        <v>3932478</v>
      </c>
      <c r="BW110" s="865"/>
      <c r="BX110" s="865"/>
      <c r="BY110" s="865"/>
      <c r="BZ110" s="865"/>
      <c r="CA110" s="865">
        <v>3848060</v>
      </c>
      <c r="CB110" s="865"/>
      <c r="CC110" s="865"/>
      <c r="CD110" s="865"/>
      <c r="CE110" s="865"/>
      <c r="CF110" s="889">
        <v>150.30000000000001</v>
      </c>
      <c r="CG110" s="890"/>
      <c r="CH110" s="890"/>
      <c r="CI110" s="890"/>
      <c r="CJ110" s="890"/>
      <c r="CK110" s="953" t="s">
        <v>419</v>
      </c>
      <c r="CL110" s="839"/>
      <c r="CM110" s="914" t="s">
        <v>420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120</v>
      </c>
      <c r="DH110" s="865"/>
      <c r="DI110" s="865"/>
      <c r="DJ110" s="865"/>
      <c r="DK110" s="865"/>
      <c r="DL110" s="865" t="s">
        <v>120</v>
      </c>
      <c r="DM110" s="865"/>
      <c r="DN110" s="865"/>
      <c r="DO110" s="865"/>
      <c r="DP110" s="865"/>
      <c r="DQ110" s="865" t="s">
        <v>120</v>
      </c>
      <c r="DR110" s="865"/>
      <c r="DS110" s="865"/>
      <c r="DT110" s="865"/>
      <c r="DU110" s="865"/>
      <c r="DV110" s="866" t="s">
        <v>120</v>
      </c>
      <c r="DW110" s="866"/>
      <c r="DX110" s="866"/>
      <c r="DY110" s="866"/>
      <c r="DZ110" s="867"/>
    </row>
    <row r="111" spans="1:131" s="226" customFormat="1" ht="26.25" customHeight="1">
      <c r="A111" s="794" t="s">
        <v>421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120</v>
      </c>
      <c r="AB111" s="946"/>
      <c r="AC111" s="946"/>
      <c r="AD111" s="946"/>
      <c r="AE111" s="947"/>
      <c r="AF111" s="948" t="s">
        <v>120</v>
      </c>
      <c r="AG111" s="946"/>
      <c r="AH111" s="946"/>
      <c r="AI111" s="946"/>
      <c r="AJ111" s="947"/>
      <c r="AK111" s="948" t="s">
        <v>422</v>
      </c>
      <c r="AL111" s="946"/>
      <c r="AM111" s="946"/>
      <c r="AN111" s="946"/>
      <c r="AO111" s="947"/>
      <c r="AP111" s="949" t="s">
        <v>120</v>
      </c>
      <c r="AQ111" s="950"/>
      <c r="AR111" s="950"/>
      <c r="AS111" s="950"/>
      <c r="AT111" s="951"/>
      <c r="AU111" s="959"/>
      <c r="AV111" s="960"/>
      <c r="AW111" s="960"/>
      <c r="AX111" s="960"/>
      <c r="AY111" s="960"/>
      <c r="AZ111" s="835" t="s">
        <v>423</v>
      </c>
      <c r="BA111" s="770"/>
      <c r="BB111" s="770"/>
      <c r="BC111" s="770"/>
      <c r="BD111" s="770"/>
      <c r="BE111" s="770"/>
      <c r="BF111" s="770"/>
      <c r="BG111" s="770"/>
      <c r="BH111" s="770"/>
      <c r="BI111" s="770"/>
      <c r="BJ111" s="770"/>
      <c r="BK111" s="770"/>
      <c r="BL111" s="770"/>
      <c r="BM111" s="770"/>
      <c r="BN111" s="770"/>
      <c r="BO111" s="770"/>
      <c r="BP111" s="771"/>
      <c r="BQ111" s="836" t="s">
        <v>120</v>
      </c>
      <c r="BR111" s="837"/>
      <c r="BS111" s="837"/>
      <c r="BT111" s="837"/>
      <c r="BU111" s="837"/>
      <c r="BV111" s="837" t="s">
        <v>120</v>
      </c>
      <c r="BW111" s="837"/>
      <c r="BX111" s="837"/>
      <c r="BY111" s="837"/>
      <c r="BZ111" s="837"/>
      <c r="CA111" s="837" t="s">
        <v>422</v>
      </c>
      <c r="CB111" s="837"/>
      <c r="CC111" s="837"/>
      <c r="CD111" s="837"/>
      <c r="CE111" s="837"/>
      <c r="CF111" s="898" t="s">
        <v>120</v>
      </c>
      <c r="CG111" s="899"/>
      <c r="CH111" s="899"/>
      <c r="CI111" s="899"/>
      <c r="CJ111" s="899"/>
      <c r="CK111" s="954"/>
      <c r="CL111" s="841"/>
      <c r="CM111" s="844" t="s">
        <v>424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120</v>
      </c>
      <c r="DH111" s="837"/>
      <c r="DI111" s="837"/>
      <c r="DJ111" s="837"/>
      <c r="DK111" s="837"/>
      <c r="DL111" s="837" t="s">
        <v>120</v>
      </c>
      <c r="DM111" s="837"/>
      <c r="DN111" s="837"/>
      <c r="DO111" s="837"/>
      <c r="DP111" s="837"/>
      <c r="DQ111" s="837" t="s">
        <v>120</v>
      </c>
      <c r="DR111" s="837"/>
      <c r="DS111" s="837"/>
      <c r="DT111" s="837"/>
      <c r="DU111" s="837"/>
      <c r="DV111" s="814" t="s">
        <v>120</v>
      </c>
      <c r="DW111" s="814"/>
      <c r="DX111" s="814"/>
      <c r="DY111" s="814"/>
      <c r="DZ111" s="815"/>
    </row>
    <row r="112" spans="1:131" s="226" customFormat="1" ht="26.25" customHeight="1">
      <c r="A112" s="939" t="s">
        <v>425</v>
      </c>
      <c r="B112" s="940"/>
      <c r="C112" s="770" t="s">
        <v>426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427</v>
      </c>
      <c r="AB112" s="800"/>
      <c r="AC112" s="800"/>
      <c r="AD112" s="800"/>
      <c r="AE112" s="801"/>
      <c r="AF112" s="802" t="s">
        <v>120</v>
      </c>
      <c r="AG112" s="800"/>
      <c r="AH112" s="800"/>
      <c r="AI112" s="800"/>
      <c r="AJ112" s="801"/>
      <c r="AK112" s="802" t="s">
        <v>120</v>
      </c>
      <c r="AL112" s="800"/>
      <c r="AM112" s="800"/>
      <c r="AN112" s="800"/>
      <c r="AO112" s="801"/>
      <c r="AP112" s="847" t="s">
        <v>120</v>
      </c>
      <c r="AQ112" s="848"/>
      <c r="AR112" s="848"/>
      <c r="AS112" s="848"/>
      <c r="AT112" s="849"/>
      <c r="AU112" s="959"/>
      <c r="AV112" s="960"/>
      <c r="AW112" s="960"/>
      <c r="AX112" s="960"/>
      <c r="AY112" s="960"/>
      <c r="AZ112" s="835" t="s">
        <v>428</v>
      </c>
      <c r="BA112" s="770"/>
      <c r="BB112" s="770"/>
      <c r="BC112" s="770"/>
      <c r="BD112" s="770"/>
      <c r="BE112" s="770"/>
      <c r="BF112" s="770"/>
      <c r="BG112" s="770"/>
      <c r="BH112" s="770"/>
      <c r="BI112" s="770"/>
      <c r="BJ112" s="770"/>
      <c r="BK112" s="770"/>
      <c r="BL112" s="770"/>
      <c r="BM112" s="770"/>
      <c r="BN112" s="770"/>
      <c r="BO112" s="770"/>
      <c r="BP112" s="771"/>
      <c r="BQ112" s="836">
        <v>2526837</v>
      </c>
      <c r="BR112" s="837"/>
      <c r="BS112" s="837"/>
      <c r="BT112" s="837"/>
      <c r="BU112" s="837"/>
      <c r="BV112" s="837">
        <v>2376995</v>
      </c>
      <c r="BW112" s="837"/>
      <c r="BX112" s="837"/>
      <c r="BY112" s="837"/>
      <c r="BZ112" s="837"/>
      <c r="CA112" s="837">
        <v>2266810</v>
      </c>
      <c r="CB112" s="837"/>
      <c r="CC112" s="837"/>
      <c r="CD112" s="837"/>
      <c r="CE112" s="837"/>
      <c r="CF112" s="898">
        <v>88.5</v>
      </c>
      <c r="CG112" s="899"/>
      <c r="CH112" s="899"/>
      <c r="CI112" s="899"/>
      <c r="CJ112" s="899"/>
      <c r="CK112" s="954"/>
      <c r="CL112" s="841"/>
      <c r="CM112" s="844" t="s">
        <v>429</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422</v>
      </c>
      <c r="DH112" s="837"/>
      <c r="DI112" s="837"/>
      <c r="DJ112" s="837"/>
      <c r="DK112" s="837"/>
      <c r="DL112" s="837" t="s">
        <v>422</v>
      </c>
      <c r="DM112" s="837"/>
      <c r="DN112" s="837"/>
      <c r="DO112" s="837"/>
      <c r="DP112" s="837"/>
      <c r="DQ112" s="837" t="s">
        <v>427</v>
      </c>
      <c r="DR112" s="837"/>
      <c r="DS112" s="837"/>
      <c r="DT112" s="837"/>
      <c r="DU112" s="837"/>
      <c r="DV112" s="814" t="s">
        <v>120</v>
      </c>
      <c r="DW112" s="814"/>
      <c r="DX112" s="814"/>
      <c r="DY112" s="814"/>
      <c r="DZ112" s="815"/>
    </row>
    <row r="113" spans="1:130" s="226" customFormat="1" ht="26.25" customHeight="1">
      <c r="A113" s="941"/>
      <c r="B113" s="942"/>
      <c r="C113" s="770" t="s">
        <v>430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194131</v>
      </c>
      <c r="AB113" s="946"/>
      <c r="AC113" s="946"/>
      <c r="AD113" s="946"/>
      <c r="AE113" s="947"/>
      <c r="AF113" s="948">
        <v>190358</v>
      </c>
      <c r="AG113" s="946"/>
      <c r="AH113" s="946"/>
      <c r="AI113" s="946"/>
      <c r="AJ113" s="947"/>
      <c r="AK113" s="948">
        <v>196399</v>
      </c>
      <c r="AL113" s="946"/>
      <c r="AM113" s="946"/>
      <c r="AN113" s="946"/>
      <c r="AO113" s="947"/>
      <c r="AP113" s="949">
        <v>7.7</v>
      </c>
      <c r="AQ113" s="950"/>
      <c r="AR113" s="950"/>
      <c r="AS113" s="950"/>
      <c r="AT113" s="951"/>
      <c r="AU113" s="959"/>
      <c r="AV113" s="960"/>
      <c r="AW113" s="960"/>
      <c r="AX113" s="960"/>
      <c r="AY113" s="960"/>
      <c r="AZ113" s="835" t="s">
        <v>431</v>
      </c>
      <c r="BA113" s="770"/>
      <c r="BB113" s="770"/>
      <c r="BC113" s="770"/>
      <c r="BD113" s="770"/>
      <c r="BE113" s="770"/>
      <c r="BF113" s="770"/>
      <c r="BG113" s="770"/>
      <c r="BH113" s="770"/>
      <c r="BI113" s="770"/>
      <c r="BJ113" s="770"/>
      <c r="BK113" s="770"/>
      <c r="BL113" s="770"/>
      <c r="BM113" s="770"/>
      <c r="BN113" s="770"/>
      <c r="BO113" s="770"/>
      <c r="BP113" s="771"/>
      <c r="BQ113" s="836">
        <v>1810478</v>
      </c>
      <c r="BR113" s="837"/>
      <c r="BS113" s="837"/>
      <c r="BT113" s="837"/>
      <c r="BU113" s="837"/>
      <c r="BV113" s="837">
        <v>1716864</v>
      </c>
      <c r="BW113" s="837"/>
      <c r="BX113" s="837"/>
      <c r="BY113" s="837"/>
      <c r="BZ113" s="837"/>
      <c r="CA113" s="837">
        <v>1634667</v>
      </c>
      <c r="CB113" s="837"/>
      <c r="CC113" s="837"/>
      <c r="CD113" s="837"/>
      <c r="CE113" s="837"/>
      <c r="CF113" s="898">
        <v>63.8</v>
      </c>
      <c r="CG113" s="899"/>
      <c r="CH113" s="899"/>
      <c r="CI113" s="899"/>
      <c r="CJ113" s="899"/>
      <c r="CK113" s="954"/>
      <c r="CL113" s="841"/>
      <c r="CM113" s="844" t="s">
        <v>432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120</v>
      </c>
      <c r="DH113" s="800"/>
      <c r="DI113" s="800"/>
      <c r="DJ113" s="800"/>
      <c r="DK113" s="801"/>
      <c r="DL113" s="802" t="s">
        <v>120</v>
      </c>
      <c r="DM113" s="800"/>
      <c r="DN113" s="800"/>
      <c r="DO113" s="800"/>
      <c r="DP113" s="801"/>
      <c r="DQ113" s="802" t="s">
        <v>120</v>
      </c>
      <c r="DR113" s="800"/>
      <c r="DS113" s="800"/>
      <c r="DT113" s="800"/>
      <c r="DU113" s="801"/>
      <c r="DV113" s="847" t="s">
        <v>422</v>
      </c>
      <c r="DW113" s="848"/>
      <c r="DX113" s="848"/>
      <c r="DY113" s="848"/>
      <c r="DZ113" s="849"/>
    </row>
    <row r="114" spans="1:130" s="226" customFormat="1" ht="26.25" customHeight="1">
      <c r="A114" s="941"/>
      <c r="B114" s="942"/>
      <c r="C114" s="770" t="s">
        <v>433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129083</v>
      </c>
      <c r="AB114" s="800"/>
      <c r="AC114" s="800"/>
      <c r="AD114" s="800"/>
      <c r="AE114" s="801"/>
      <c r="AF114" s="802">
        <v>142690</v>
      </c>
      <c r="AG114" s="800"/>
      <c r="AH114" s="800"/>
      <c r="AI114" s="800"/>
      <c r="AJ114" s="801"/>
      <c r="AK114" s="802">
        <v>150769</v>
      </c>
      <c r="AL114" s="800"/>
      <c r="AM114" s="800"/>
      <c r="AN114" s="800"/>
      <c r="AO114" s="801"/>
      <c r="AP114" s="847">
        <v>5.9</v>
      </c>
      <c r="AQ114" s="848"/>
      <c r="AR114" s="848"/>
      <c r="AS114" s="848"/>
      <c r="AT114" s="849"/>
      <c r="AU114" s="959"/>
      <c r="AV114" s="960"/>
      <c r="AW114" s="960"/>
      <c r="AX114" s="960"/>
      <c r="AY114" s="960"/>
      <c r="AZ114" s="835" t="s">
        <v>434</v>
      </c>
      <c r="BA114" s="770"/>
      <c r="BB114" s="770"/>
      <c r="BC114" s="770"/>
      <c r="BD114" s="770"/>
      <c r="BE114" s="770"/>
      <c r="BF114" s="770"/>
      <c r="BG114" s="770"/>
      <c r="BH114" s="770"/>
      <c r="BI114" s="770"/>
      <c r="BJ114" s="770"/>
      <c r="BK114" s="770"/>
      <c r="BL114" s="770"/>
      <c r="BM114" s="770"/>
      <c r="BN114" s="770"/>
      <c r="BO114" s="770"/>
      <c r="BP114" s="771"/>
      <c r="BQ114" s="836">
        <v>703535</v>
      </c>
      <c r="BR114" s="837"/>
      <c r="BS114" s="837"/>
      <c r="BT114" s="837"/>
      <c r="BU114" s="837"/>
      <c r="BV114" s="837">
        <v>657431</v>
      </c>
      <c r="BW114" s="837"/>
      <c r="BX114" s="837"/>
      <c r="BY114" s="837"/>
      <c r="BZ114" s="837"/>
      <c r="CA114" s="837">
        <v>678322</v>
      </c>
      <c r="CB114" s="837"/>
      <c r="CC114" s="837"/>
      <c r="CD114" s="837"/>
      <c r="CE114" s="837"/>
      <c r="CF114" s="898">
        <v>26.5</v>
      </c>
      <c r="CG114" s="899"/>
      <c r="CH114" s="899"/>
      <c r="CI114" s="899"/>
      <c r="CJ114" s="899"/>
      <c r="CK114" s="954"/>
      <c r="CL114" s="841"/>
      <c r="CM114" s="844" t="s">
        <v>435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120</v>
      </c>
      <c r="DH114" s="800"/>
      <c r="DI114" s="800"/>
      <c r="DJ114" s="800"/>
      <c r="DK114" s="801"/>
      <c r="DL114" s="802" t="s">
        <v>422</v>
      </c>
      <c r="DM114" s="800"/>
      <c r="DN114" s="800"/>
      <c r="DO114" s="800"/>
      <c r="DP114" s="801"/>
      <c r="DQ114" s="802" t="s">
        <v>120</v>
      </c>
      <c r="DR114" s="800"/>
      <c r="DS114" s="800"/>
      <c r="DT114" s="800"/>
      <c r="DU114" s="801"/>
      <c r="DV114" s="847" t="s">
        <v>422</v>
      </c>
      <c r="DW114" s="848"/>
      <c r="DX114" s="848"/>
      <c r="DY114" s="848"/>
      <c r="DZ114" s="849"/>
    </row>
    <row r="115" spans="1:130" s="226" customFormat="1" ht="26.25" customHeight="1">
      <c r="A115" s="941"/>
      <c r="B115" s="942"/>
      <c r="C115" s="770" t="s">
        <v>436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305</v>
      </c>
      <c r="AB115" s="946"/>
      <c r="AC115" s="946"/>
      <c r="AD115" s="946"/>
      <c r="AE115" s="947"/>
      <c r="AF115" s="948">
        <v>266</v>
      </c>
      <c r="AG115" s="946"/>
      <c r="AH115" s="946"/>
      <c r="AI115" s="946"/>
      <c r="AJ115" s="947"/>
      <c r="AK115" s="948">
        <v>206</v>
      </c>
      <c r="AL115" s="946"/>
      <c r="AM115" s="946"/>
      <c r="AN115" s="946"/>
      <c r="AO115" s="947"/>
      <c r="AP115" s="949">
        <v>0</v>
      </c>
      <c r="AQ115" s="950"/>
      <c r="AR115" s="950"/>
      <c r="AS115" s="950"/>
      <c r="AT115" s="951"/>
      <c r="AU115" s="959"/>
      <c r="AV115" s="960"/>
      <c r="AW115" s="960"/>
      <c r="AX115" s="960"/>
      <c r="AY115" s="960"/>
      <c r="AZ115" s="835" t="s">
        <v>437</v>
      </c>
      <c r="BA115" s="770"/>
      <c r="BB115" s="770"/>
      <c r="BC115" s="770"/>
      <c r="BD115" s="770"/>
      <c r="BE115" s="770"/>
      <c r="BF115" s="770"/>
      <c r="BG115" s="770"/>
      <c r="BH115" s="770"/>
      <c r="BI115" s="770"/>
      <c r="BJ115" s="770"/>
      <c r="BK115" s="770"/>
      <c r="BL115" s="770"/>
      <c r="BM115" s="770"/>
      <c r="BN115" s="770"/>
      <c r="BO115" s="770"/>
      <c r="BP115" s="771"/>
      <c r="BQ115" s="836" t="s">
        <v>120</v>
      </c>
      <c r="BR115" s="837"/>
      <c r="BS115" s="837"/>
      <c r="BT115" s="837"/>
      <c r="BU115" s="837"/>
      <c r="BV115" s="837" t="s">
        <v>120</v>
      </c>
      <c r="BW115" s="837"/>
      <c r="BX115" s="837"/>
      <c r="BY115" s="837"/>
      <c r="BZ115" s="837"/>
      <c r="CA115" s="837" t="s">
        <v>427</v>
      </c>
      <c r="CB115" s="837"/>
      <c r="CC115" s="837"/>
      <c r="CD115" s="837"/>
      <c r="CE115" s="837"/>
      <c r="CF115" s="898" t="s">
        <v>422</v>
      </c>
      <c r="CG115" s="899"/>
      <c r="CH115" s="899"/>
      <c r="CI115" s="899"/>
      <c r="CJ115" s="899"/>
      <c r="CK115" s="954"/>
      <c r="CL115" s="841"/>
      <c r="CM115" s="835" t="s">
        <v>438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439</v>
      </c>
      <c r="DH115" s="800"/>
      <c r="DI115" s="800"/>
      <c r="DJ115" s="800"/>
      <c r="DK115" s="801"/>
      <c r="DL115" s="802" t="s">
        <v>120</v>
      </c>
      <c r="DM115" s="800"/>
      <c r="DN115" s="800"/>
      <c r="DO115" s="800"/>
      <c r="DP115" s="801"/>
      <c r="DQ115" s="802" t="s">
        <v>120</v>
      </c>
      <c r="DR115" s="800"/>
      <c r="DS115" s="800"/>
      <c r="DT115" s="800"/>
      <c r="DU115" s="801"/>
      <c r="DV115" s="847" t="s">
        <v>120</v>
      </c>
      <c r="DW115" s="848"/>
      <c r="DX115" s="848"/>
      <c r="DY115" s="848"/>
      <c r="DZ115" s="849"/>
    </row>
    <row r="116" spans="1:130" s="226" customFormat="1" ht="26.25" customHeight="1">
      <c r="A116" s="943"/>
      <c r="B116" s="944"/>
      <c r="C116" s="903" t="s">
        <v>440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120</v>
      </c>
      <c r="AB116" s="800"/>
      <c r="AC116" s="800"/>
      <c r="AD116" s="800"/>
      <c r="AE116" s="801"/>
      <c r="AF116" s="802" t="s">
        <v>120</v>
      </c>
      <c r="AG116" s="800"/>
      <c r="AH116" s="800"/>
      <c r="AI116" s="800"/>
      <c r="AJ116" s="801"/>
      <c r="AK116" s="802" t="s">
        <v>120</v>
      </c>
      <c r="AL116" s="800"/>
      <c r="AM116" s="800"/>
      <c r="AN116" s="800"/>
      <c r="AO116" s="801"/>
      <c r="AP116" s="847" t="s">
        <v>422</v>
      </c>
      <c r="AQ116" s="848"/>
      <c r="AR116" s="848"/>
      <c r="AS116" s="848"/>
      <c r="AT116" s="849"/>
      <c r="AU116" s="959"/>
      <c r="AV116" s="960"/>
      <c r="AW116" s="960"/>
      <c r="AX116" s="960"/>
      <c r="AY116" s="960"/>
      <c r="AZ116" s="886" t="s">
        <v>441</v>
      </c>
      <c r="BA116" s="887"/>
      <c r="BB116" s="887"/>
      <c r="BC116" s="887"/>
      <c r="BD116" s="887"/>
      <c r="BE116" s="887"/>
      <c r="BF116" s="887"/>
      <c r="BG116" s="887"/>
      <c r="BH116" s="887"/>
      <c r="BI116" s="887"/>
      <c r="BJ116" s="887"/>
      <c r="BK116" s="887"/>
      <c r="BL116" s="887"/>
      <c r="BM116" s="887"/>
      <c r="BN116" s="887"/>
      <c r="BO116" s="887"/>
      <c r="BP116" s="888"/>
      <c r="BQ116" s="836" t="s">
        <v>120</v>
      </c>
      <c r="BR116" s="837"/>
      <c r="BS116" s="837"/>
      <c r="BT116" s="837"/>
      <c r="BU116" s="837"/>
      <c r="BV116" s="837" t="s">
        <v>120</v>
      </c>
      <c r="BW116" s="837"/>
      <c r="BX116" s="837"/>
      <c r="BY116" s="837"/>
      <c r="BZ116" s="837"/>
      <c r="CA116" s="837" t="s">
        <v>120</v>
      </c>
      <c r="CB116" s="837"/>
      <c r="CC116" s="837"/>
      <c r="CD116" s="837"/>
      <c r="CE116" s="837"/>
      <c r="CF116" s="898" t="s">
        <v>422</v>
      </c>
      <c r="CG116" s="899"/>
      <c r="CH116" s="899"/>
      <c r="CI116" s="899"/>
      <c r="CJ116" s="899"/>
      <c r="CK116" s="954"/>
      <c r="CL116" s="841"/>
      <c r="CM116" s="844" t="s">
        <v>442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120</v>
      </c>
      <c r="DH116" s="800"/>
      <c r="DI116" s="800"/>
      <c r="DJ116" s="800"/>
      <c r="DK116" s="801"/>
      <c r="DL116" s="802" t="s">
        <v>120</v>
      </c>
      <c r="DM116" s="800"/>
      <c r="DN116" s="800"/>
      <c r="DO116" s="800"/>
      <c r="DP116" s="801"/>
      <c r="DQ116" s="802" t="s">
        <v>120</v>
      </c>
      <c r="DR116" s="800"/>
      <c r="DS116" s="800"/>
      <c r="DT116" s="800"/>
      <c r="DU116" s="801"/>
      <c r="DV116" s="847" t="s">
        <v>120</v>
      </c>
      <c r="DW116" s="848"/>
      <c r="DX116" s="848"/>
      <c r="DY116" s="848"/>
      <c r="DZ116" s="849"/>
    </row>
    <row r="117" spans="1:130" s="226" customFormat="1" ht="26.25" customHeight="1">
      <c r="A117" s="924" t="s">
        <v>178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443</v>
      </c>
      <c r="Z117" s="926"/>
      <c r="AA117" s="931">
        <v>631373</v>
      </c>
      <c r="AB117" s="932"/>
      <c r="AC117" s="932"/>
      <c r="AD117" s="932"/>
      <c r="AE117" s="933"/>
      <c r="AF117" s="934">
        <v>627996</v>
      </c>
      <c r="AG117" s="932"/>
      <c r="AH117" s="932"/>
      <c r="AI117" s="932"/>
      <c r="AJ117" s="933"/>
      <c r="AK117" s="934">
        <v>660916</v>
      </c>
      <c r="AL117" s="932"/>
      <c r="AM117" s="932"/>
      <c r="AN117" s="932"/>
      <c r="AO117" s="933"/>
      <c r="AP117" s="935"/>
      <c r="AQ117" s="936"/>
      <c r="AR117" s="936"/>
      <c r="AS117" s="936"/>
      <c r="AT117" s="937"/>
      <c r="AU117" s="959"/>
      <c r="AV117" s="960"/>
      <c r="AW117" s="960"/>
      <c r="AX117" s="960"/>
      <c r="AY117" s="960"/>
      <c r="AZ117" s="886" t="s">
        <v>444</v>
      </c>
      <c r="BA117" s="887"/>
      <c r="BB117" s="887"/>
      <c r="BC117" s="887"/>
      <c r="BD117" s="887"/>
      <c r="BE117" s="887"/>
      <c r="BF117" s="887"/>
      <c r="BG117" s="887"/>
      <c r="BH117" s="887"/>
      <c r="BI117" s="887"/>
      <c r="BJ117" s="887"/>
      <c r="BK117" s="887"/>
      <c r="BL117" s="887"/>
      <c r="BM117" s="887"/>
      <c r="BN117" s="887"/>
      <c r="BO117" s="887"/>
      <c r="BP117" s="888"/>
      <c r="BQ117" s="836" t="s">
        <v>120</v>
      </c>
      <c r="BR117" s="837"/>
      <c r="BS117" s="837"/>
      <c r="BT117" s="837"/>
      <c r="BU117" s="837"/>
      <c r="BV117" s="837" t="s">
        <v>120</v>
      </c>
      <c r="BW117" s="837"/>
      <c r="BX117" s="837"/>
      <c r="BY117" s="837"/>
      <c r="BZ117" s="837"/>
      <c r="CA117" s="837" t="s">
        <v>120</v>
      </c>
      <c r="CB117" s="837"/>
      <c r="CC117" s="837"/>
      <c r="CD117" s="837"/>
      <c r="CE117" s="837"/>
      <c r="CF117" s="898" t="s">
        <v>427</v>
      </c>
      <c r="CG117" s="899"/>
      <c r="CH117" s="899"/>
      <c r="CI117" s="899"/>
      <c r="CJ117" s="899"/>
      <c r="CK117" s="954"/>
      <c r="CL117" s="841"/>
      <c r="CM117" s="844" t="s">
        <v>445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120</v>
      </c>
      <c r="DH117" s="800"/>
      <c r="DI117" s="800"/>
      <c r="DJ117" s="800"/>
      <c r="DK117" s="801"/>
      <c r="DL117" s="802" t="s">
        <v>120</v>
      </c>
      <c r="DM117" s="800"/>
      <c r="DN117" s="800"/>
      <c r="DO117" s="800"/>
      <c r="DP117" s="801"/>
      <c r="DQ117" s="802" t="s">
        <v>422</v>
      </c>
      <c r="DR117" s="800"/>
      <c r="DS117" s="800"/>
      <c r="DT117" s="800"/>
      <c r="DU117" s="801"/>
      <c r="DV117" s="847" t="s">
        <v>422</v>
      </c>
      <c r="DW117" s="848"/>
      <c r="DX117" s="848"/>
      <c r="DY117" s="848"/>
      <c r="DZ117" s="849"/>
    </row>
    <row r="118" spans="1:130" s="226" customFormat="1" ht="26.25" customHeight="1">
      <c r="A118" s="924" t="s">
        <v>416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414</v>
      </c>
      <c r="AB118" s="925"/>
      <c r="AC118" s="925"/>
      <c r="AD118" s="925"/>
      <c r="AE118" s="926"/>
      <c r="AF118" s="927" t="s">
        <v>296</v>
      </c>
      <c r="AG118" s="925"/>
      <c r="AH118" s="925"/>
      <c r="AI118" s="925"/>
      <c r="AJ118" s="926"/>
      <c r="AK118" s="927" t="s">
        <v>295</v>
      </c>
      <c r="AL118" s="925"/>
      <c r="AM118" s="925"/>
      <c r="AN118" s="925"/>
      <c r="AO118" s="926"/>
      <c r="AP118" s="928" t="s">
        <v>415</v>
      </c>
      <c r="AQ118" s="929"/>
      <c r="AR118" s="929"/>
      <c r="AS118" s="929"/>
      <c r="AT118" s="930"/>
      <c r="AU118" s="959"/>
      <c r="AV118" s="960"/>
      <c r="AW118" s="960"/>
      <c r="AX118" s="960"/>
      <c r="AY118" s="960"/>
      <c r="AZ118" s="902" t="s">
        <v>446</v>
      </c>
      <c r="BA118" s="903"/>
      <c r="BB118" s="903"/>
      <c r="BC118" s="903"/>
      <c r="BD118" s="903"/>
      <c r="BE118" s="903"/>
      <c r="BF118" s="903"/>
      <c r="BG118" s="903"/>
      <c r="BH118" s="903"/>
      <c r="BI118" s="903"/>
      <c r="BJ118" s="903"/>
      <c r="BK118" s="903"/>
      <c r="BL118" s="903"/>
      <c r="BM118" s="903"/>
      <c r="BN118" s="903"/>
      <c r="BO118" s="903"/>
      <c r="BP118" s="904"/>
      <c r="BQ118" s="905" t="s">
        <v>120</v>
      </c>
      <c r="BR118" s="868"/>
      <c r="BS118" s="868"/>
      <c r="BT118" s="868"/>
      <c r="BU118" s="868"/>
      <c r="BV118" s="868">
        <v>24163</v>
      </c>
      <c r="BW118" s="868"/>
      <c r="BX118" s="868"/>
      <c r="BY118" s="868"/>
      <c r="BZ118" s="868"/>
      <c r="CA118" s="868" t="s">
        <v>120</v>
      </c>
      <c r="CB118" s="868"/>
      <c r="CC118" s="868"/>
      <c r="CD118" s="868"/>
      <c r="CE118" s="868"/>
      <c r="CF118" s="898" t="s">
        <v>427</v>
      </c>
      <c r="CG118" s="899"/>
      <c r="CH118" s="899"/>
      <c r="CI118" s="899"/>
      <c r="CJ118" s="899"/>
      <c r="CK118" s="954"/>
      <c r="CL118" s="841"/>
      <c r="CM118" s="844" t="s">
        <v>447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120</v>
      </c>
      <c r="DH118" s="800"/>
      <c r="DI118" s="800"/>
      <c r="DJ118" s="800"/>
      <c r="DK118" s="801"/>
      <c r="DL118" s="802" t="s">
        <v>120</v>
      </c>
      <c r="DM118" s="800"/>
      <c r="DN118" s="800"/>
      <c r="DO118" s="800"/>
      <c r="DP118" s="801"/>
      <c r="DQ118" s="802" t="s">
        <v>427</v>
      </c>
      <c r="DR118" s="800"/>
      <c r="DS118" s="800"/>
      <c r="DT118" s="800"/>
      <c r="DU118" s="801"/>
      <c r="DV118" s="847" t="s">
        <v>120</v>
      </c>
      <c r="DW118" s="848"/>
      <c r="DX118" s="848"/>
      <c r="DY118" s="848"/>
      <c r="DZ118" s="849"/>
    </row>
    <row r="119" spans="1:130" s="226" customFormat="1" ht="26.25" customHeight="1">
      <c r="A119" s="838" t="s">
        <v>419</v>
      </c>
      <c r="B119" s="839"/>
      <c r="C119" s="914" t="s">
        <v>420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120</v>
      </c>
      <c r="AB119" s="918"/>
      <c r="AC119" s="918"/>
      <c r="AD119" s="918"/>
      <c r="AE119" s="919"/>
      <c r="AF119" s="920" t="s">
        <v>422</v>
      </c>
      <c r="AG119" s="918"/>
      <c r="AH119" s="918"/>
      <c r="AI119" s="918"/>
      <c r="AJ119" s="919"/>
      <c r="AK119" s="920" t="s">
        <v>120</v>
      </c>
      <c r="AL119" s="918"/>
      <c r="AM119" s="918"/>
      <c r="AN119" s="918"/>
      <c r="AO119" s="919"/>
      <c r="AP119" s="921" t="s">
        <v>120</v>
      </c>
      <c r="AQ119" s="922"/>
      <c r="AR119" s="922"/>
      <c r="AS119" s="922"/>
      <c r="AT119" s="923"/>
      <c r="AU119" s="961"/>
      <c r="AV119" s="962"/>
      <c r="AW119" s="962"/>
      <c r="AX119" s="962"/>
      <c r="AY119" s="962"/>
      <c r="AZ119" s="257" t="s">
        <v>178</v>
      </c>
      <c r="BA119" s="257"/>
      <c r="BB119" s="257"/>
      <c r="BC119" s="257"/>
      <c r="BD119" s="257"/>
      <c r="BE119" s="257"/>
      <c r="BF119" s="257"/>
      <c r="BG119" s="257"/>
      <c r="BH119" s="257"/>
      <c r="BI119" s="257"/>
      <c r="BJ119" s="257"/>
      <c r="BK119" s="257"/>
      <c r="BL119" s="257"/>
      <c r="BM119" s="257"/>
      <c r="BN119" s="257"/>
      <c r="BO119" s="900" t="s">
        <v>448</v>
      </c>
      <c r="BP119" s="901"/>
      <c r="BQ119" s="905">
        <v>9032679</v>
      </c>
      <c r="BR119" s="868"/>
      <c r="BS119" s="868"/>
      <c r="BT119" s="868"/>
      <c r="BU119" s="868"/>
      <c r="BV119" s="868">
        <v>8707931</v>
      </c>
      <c r="BW119" s="868"/>
      <c r="BX119" s="868"/>
      <c r="BY119" s="868"/>
      <c r="BZ119" s="868"/>
      <c r="CA119" s="868">
        <v>8427859</v>
      </c>
      <c r="CB119" s="868"/>
      <c r="CC119" s="868"/>
      <c r="CD119" s="868"/>
      <c r="CE119" s="868"/>
      <c r="CF119" s="766"/>
      <c r="CG119" s="767"/>
      <c r="CH119" s="767"/>
      <c r="CI119" s="767"/>
      <c r="CJ119" s="857"/>
      <c r="CK119" s="955"/>
      <c r="CL119" s="843"/>
      <c r="CM119" s="861" t="s">
        <v>449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120</v>
      </c>
      <c r="DH119" s="783"/>
      <c r="DI119" s="783"/>
      <c r="DJ119" s="783"/>
      <c r="DK119" s="784"/>
      <c r="DL119" s="785" t="s">
        <v>120</v>
      </c>
      <c r="DM119" s="783"/>
      <c r="DN119" s="783"/>
      <c r="DO119" s="783"/>
      <c r="DP119" s="784"/>
      <c r="DQ119" s="785" t="s">
        <v>120</v>
      </c>
      <c r="DR119" s="783"/>
      <c r="DS119" s="783"/>
      <c r="DT119" s="783"/>
      <c r="DU119" s="784"/>
      <c r="DV119" s="871" t="s">
        <v>422</v>
      </c>
      <c r="DW119" s="872"/>
      <c r="DX119" s="872"/>
      <c r="DY119" s="872"/>
      <c r="DZ119" s="873"/>
    </row>
    <row r="120" spans="1:130" s="226" customFormat="1" ht="26.25" customHeight="1">
      <c r="A120" s="840"/>
      <c r="B120" s="841"/>
      <c r="C120" s="844" t="s">
        <v>424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422</v>
      </c>
      <c r="AB120" s="800"/>
      <c r="AC120" s="800"/>
      <c r="AD120" s="800"/>
      <c r="AE120" s="801"/>
      <c r="AF120" s="802" t="s">
        <v>427</v>
      </c>
      <c r="AG120" s="800"/>
      <c r="AH120" s="800"/>
      <c r="AI120" s="800"/>
      <c r="AJ120" s="801"/>
      <c r="AK120" s="802" t="s">
        <v>422</v>
      </c>
      <c r="AL120" s="800"/>
      <c r="AM120" s="800"/>
      <c r="AN120" s="800"/>
      <c r="AO120" s="801"/>
      <c r="AP120" s="847" t="s">
        <v>427</v>
      </c>
      <c r="AQ120" s="848"/>
      <c r="AR120" s="848"/>
      <c r="AS120" s="848"/>
      <c r="AT120" s="849"/>
      <c r="AU120" s="906" t="s">
        <v>450</v>
      </c>
      <c r="AV120" s="907"/>
      <c r="AW120" s="907"/>
      <c r="AX120" s="907"/>
      <c r="AY120" s="908"/>
      <c r="AZ120" s="883" t="s">
        <v>451</v>
      </c>
      <c r="BA120" s="828"/>
      <c r="BB120" s="828"/>
      <c r="BC120" s="828"/>
      <c r="BD120" s="828"/>
      <c r="BE120" s="828"/>
      <c r="BF120" s="828"/>
      <c r="BG120" s="828"/>
      <c r="BH120" s="828"/>
      <c r="BI120" s="828"/>
      <c r="BJ120" s="828"/>
      <c r="BK120" s="828"/>
      <c r="BL120" s="828"/>
      <c r="BM120" s="828"/>
      <c r="BN120" s="828"/>
      <c r="BO120" s="828"/>
      <c r="BP120" s="829"/>
      <c r="BQ120" s="884">
        <v>1501673</v>
      </c>
      <c r="BR120" s="865"/>
      <c r="BS120" s="865"/>
      <c r="BT120" s="865"/>
      <c r="BU120" s="865"/>
      <c r="BV120" s="865">
        <v>1721409</v>
      </c>
      <c r="BW120" s="865"/>
      <c r="BX120" s="865"/>
      <c r="BY120" s="865"/>
      <c r="BZ120" s="865"/>
      <c r="CA120" s="865">
        <v>1556533</v>
      </c>
      <c r="CB120" s="865"/>
      <c r="CC120" s="865"/>
      <c r="CD120" s="865"/>
      <c r="CE120" s="865"/>
      <c r="CF120" s="889">
        <v>60.8</v>
      </c>
      <c r="CG120" s="890"/>
      <c r="CH120" s="890"/>
      <c r="CI120" s="890"/>
      <c r="CJ120" s="890"/>
      <c r="CK120" s="891" t="s">
        <v>452</v>
      </c>
      <c r="CL120" s="875"/>
      <c r="CM120" s="875"/>
      <c r="CN120" s="875"/>
      <c r="CO120" s="876"/>
      <c r="CP120" s="895" t="s">
        <v>396</v>
      </c>
      <c r="CQ120" s="896"/>
      <c r="CR120" s="896"/>
      <c r="CS120" s="896"/>
      <c r="CT120" s="896"/>
      <c r="CU120" s="896"/>
      <c r="CV120" s="896"/>
      <c r="CW120" s="896"/>
      <c r="CX120" s="896"/>
      <c r="CY120" s="896"/>
      <c r="CZ120" s="896"/>
      <c r="DA120" s="896"/>
      <c r="DB120" s="896"/>
      <c r="DC120" s="896"/>
      <c r="DD120" s="896"/>
      <c r="DE120" s="896"/>
      <c r="DF120" s="897"/>
      <c r="DG120" s="884">
        <v>2526837</v>
      </c>
      <c r="DH120" s="865"/>
      <c r="DI120" s="865"/>
      <c r="DJ120" s="865"/>
      <c r="DK120" s="865"/>
      <c r="DL120" s="865">
        <v>2376995</v>
      </c>
      <c r="DM120" s="865"/>
      <c r="DN120" s="865"/>
      <c r="DO120" s="865"/>
      <c r="DP120" s="865"/>
      <c r="DQ120" s="865">
        <v>2228222</v>
      </c>
      <c r="DR120" s="865"/>
      <c r="DS120" s="865"/>
      <c r="DT120" s="865"/>
      <c r="DU120" s="865"/>
      <c r="DV120" s="866">
        <v>87</v>
      </c>
      <c r="DW120" s="866"/>
      <c r="DX120" s="866"/>
      <c r="DY120" s="866"/>
      <c r="DZ120" s="867"/>
    </row>
    <row r="121" spans="1:130" s="226" customFormat="1" ht="26.25" customHeight="1">
      <c r="A121" s="840"/>
      <c r="B121" s="841"/>
      <c r="C121" s="886" t="s">
        <v>453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427</v>
      </c>
      <c r="AB121" s="800"/>
      <c r="AC121" s="800"/>
      <c r="AD121" s="800"/>
      <c r="AE121" s="801"/>
      <c r="AF121" s="802" t="s">
        <v>439</v>
      </c>
      <c r="AG121" s="800"/>
      <c r="AH121" s="800"/>
      <c r="AI121" s="800"/>
      <c r="AJ121" s="801"/>
      <c r="AK121" s="802" t="s">
        <v>427</v>
      </c>
      <c r="AL121" s="800"/>
      <c r="AM121" s="800"/>
      <c r="AN121" s="800"/>
      <c r="AO121" s="801"/>
      <c r="AP121" s="847" t="s">
        <v>422</v>
      </c>
      <c r="AQ121" s="848"/>
      <c r="AR121" s="848"/>
      <c r="AS121" s="848"/>
      <c r="AT121" s="849"/>
      <c r="AU121" s="909"/>
      <c r="AV121" s="910"/>
      <c r="AW121" s="910"/>
      <c r="AX121" s="910"/>
      <c r="AY121" s="911"/>
      <c r="AZ121" s="835" t="s">
        <v>454</v>
      </c>
      <c r="BA121" s="770"/>
      <c r="BB121" s="770"/>
      <c r="BC121" s="770"/>
      <c r="BD121" s="770"/>
      <c r="BE121" s="770"/>
      <c r="BF121" s="770"/>
      <c r="BG121" s="770"/>
      <c r="BH121" s="770"/>
      <c r="BI121" s="770"/>
      <c r="BJ121" s="770"/>
      <c r="BK121" s="770"/>
      <c r="BL121" s="770"/>
      <c r="BM121" s="770"/>
      <c r="BN121" s="770"/>
      <c r="BO121" s="770"/>
      <c r="BP121" s="771"/>
      <c r="BQ121" s="836">
        <v>132599</v>
      </c>
      <c r="BR121" s="837"/>
      <c r="BS121" s="837"/>
      <c r="BT121" s="837"/>
      <c r="BU121" s="837"/>
      <c r="BV121" s="837">
        <v>124858</v>
      </c>
      <c r="BW121" s="837"/>
      <c r="BX121" s="837"/>
      <c r="BY121" s="837"/>
      <c r="BZ121" s="837"/>
      <c r="CA121" s="837">
        <v>116999</v>
      </c>
      <c r="CB121" s="837"/>
      <c r="CC121" s="837"/>
      <c r="CD121" s="837"/>
      <c r="CE121" s="837"/>
      <c r="CF121" s="898">
        <v>4.5999999999999996</v>
      </c>
      <c r="CG121" s="899"/>
      <c r="CH121" s="899"/>
      <c r="CI121" s="899"/>
      <c r="CJ121" s="899"/>
      <c r="CK121" s="892"/>
      <c r="CL121" s="878"/>
      <c r="CM121" s="878"/>
      <c r="CN121" s="878"/>
      <c r="CO121" s="879"/>
      <c r="CP121" s="858" t="s">
        <v>455</v>
      </c>
      <c r="CQ121" s="859"/>
      <c r="CR121" s="859"/>
      <c r="CS121" s="859"/>
      <c r="CT121" s="859"/>
      <c r="CU121" s="859"/>
      <c r="CV121" s="859"/>
      <c r="CW121" s="859"/>
      <c r="CX121" s="859"/>
      <c r="CY121" s="859"/>
      <c r="CZ121" s="859"/>
      <c r="DA121" s="859"/>
      <c r="DB121" s="859"/>
      <c r="DC121" s="859"/>
      <c r="DD121" s="859"/>
      <c r="DE121" s="859"/>
      <c r="DF121" s="860"/>
      <c r="DG121" s="836" t="s">
        <v>120</v>
      </c>
      <c r="DH121" s="837"/>
      <c r="DI121" s="837"/>
      <c r="DJ121" s="837"/>
      <c r="DK121" s="837"/>
      <c r="DL121" s="837" t="s">
        <v>427</v>
      </c>
      <c r="DM121" s="837"/>
      <c r="DN121" s="837"/>
      <c r="DO121" s="837"/>
      <c r="DP121" s="837"/>
      <c r="DQ121" s="837">
        <v>20888</v>
      </c>
      <c r="DR121" s="837"/>
      <c r="DS121" s="837"/>
      <c r="DT121" s="837"/>
      <c r="DU121" s="837"/>
      <c r="DV121" s="814">
        <v>0.8</v>
      </c>
      <c r="DW121" s="814"/>
      <c r="DX121" s="814"/>
      <c r="DY121" s="814"/>
      <c r="DZ121" s="815"/>
    </row>
    <row r="122" spans="1:130" s="226" customFormat="1" ht="26.25" customHeight="1">
      <c r="A122" s="840"/>
      <c r="B122" s="841"/>
      <c r="C122" s="844" t="s">
        <v>435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427</v>
      </c>
      <c r="AB122" s="800"/>
      <c r="AC122" s="800"/>
      <c r="AD122" s="800"/>
      <c r="AE122" s="801"/>
      <c r="AF122" s="802" t="s">
        <v>422</v>
      </c>
      <c r="AG122" s="800"/>
      <c r="AH122" s="800"/>
      <c r="AI122" s="800"/>
      <c r="AJ122" s="801"/>
      <c r="AK122" s="802" t="s">
        <v>120</v>
      </c>
      <c r="AL122" s="800"/>
      <c r="AM122" s="800"/>
      <c r="AN122" s="800"/>
      <c r="AO122" s="801"/>
      <c r="AP122" s="847" t="s">
        <v>439</v>
      </c>
      <c r="AQ122" s="848"/>
      <c r="AR122" s="848"/>
      <c r="AS122" s="848"/>
      <c r="AT122" s="849"/>
      <c r="AU122" s="909"/>
      <c r="AV122" s="910"/>
      <c r="AW122" s="910"/>
      <c r="AX122" s="910"/>
      <c r="AY122" s="911"/>
      <c r="AZ122" s="902" t="s">
        <v>456</v>
      </c>
      <c r="BA122" s="903"/>
      <c r="BB122" s="903"/>
      <c r="BC122" s="903"/>
      <c r="BD122" s="903"/>
      <c r="BE122" s="903"/>
      <c r="BF122" s="903"/>
      <c r="BG122" s="903"/>
      <c r="BH122" s="903"/>
      <c r="BI122" s="903"/>
      <c r="BJ122" s="903"/>
      <c r="BK122" s="903"/>
      <c r="BL122" s="903"/>
      <c r="BM122" s="903"/>
      <c r="BN122" s="903"/>
      <c r="BO122" s="903"/>
      <c r="BP122" s="904"/>
      <c r="BQ122" s="905">
        <v>4617196</v>
      </c>
      <c r="BR122" s="868"/>
      <c r="BS122" s="868"/>
      <c r="BT122" s="868"/>
      <c r="BU122" s="868"/>
      <c r="BV122" s="868">
        <v>4466735</v>
      </c>
      <c r="BW122" s="868"/>
      <c r="BX122" s="868"/>
      <c r="BY122" s="868"/>
      <c r="BZ122" s="868"/>
      <c r="CA122" s="868">
        <v>4177634</v>
      </c>
      <c r="CB122" s="868"/>
      <c r="CC122" s="868"/>
      <c r="CD122" s="868"/>
      <c r="CE122" s="868"/>
      <c r="CF122" s="869">
        <v>163.19999999999999</v>
      </c>
      <c r="CG122" s="870"/>
      <c r="CH122" s="870"/>
      <c r="CI122" s="870"/>
      <c r="CJ122" s="870"/>
      <c r="CK122" s="892"/>
      <c r="CL122" s="878"/>
      <c r="CM122" s="878"/>
      <c r="CN122" s="878"/>
      <c r="CO122" s="879"/>
      <c r="CP122" s="858" t="s">
        <v>398</v>
      </c>
      <c r="CQ122" s="859"/>
      <c r="CR122" s="859"/>
      <c r="CS122" s="859"/>
      <c r="CT122" s="859"/>
      <c r="CU122" s="859"/>
      <c r="CV122" s="859"/>
      <c r="CW122" s="859"/>
      <c r="CX122" s="859"/>
      <c r="CY122" s="859"/>
      <c r="CZ122" s="859"/>
      <c r="DA122" s="859"/>
      <c r="DB122" s="859"/>
      <c r="DC122" s="859"/>
      <c r="DD122" s="859"/>
      <c r="DE122" s="859"/>
      <c r="DF122" s="860"/>
      <c r="DG122" s="836" t="s">
        <v>120</v>
      </c>
      <c r="DH122" s="837"/>
      <c r="DI122" s="837"/>
      <c r="DJ122" s="837"/>
      <c r="DK122" s="837"/>
      <c r="DL122" s="837" t="s">
        <v>439</v>
      </c>
      <c r="DM122" s="837"/>
      <c r="DN122" s="837"/>
      <c r="DO122" s="837"/>
      <c r="DP122" s="837"/>
      <c r="DQ122" s="837">
        <v>17700</v>
      </c>
      <c r="DR122" s="837"/>
      <c r="DS122" s="837"/>
      <c r="DT122" s="837"/>
      <c r="DU122" s="837"/>
      <c r="DV122" s="814">
        <v>0.7</v>
      </c>
      <c r="DW122" s="814"/>
      <c r="DX122" s="814"/>
      <c r="DY122" s="814"/>
      <c r="DZ122" s="815"/>
    </row>
    <row r="123" spans="1:130" s="226" customFormat="1" ht="26.25" customHeight="1">
      <c r="A123" s="840"/>
      <c r="B123" s="841"/>
      <c r="C123" s="844" t="s">
        <v>442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422</v>
      </c>
      <c r="AB123" s="800"/>
      <c r="AC123" s="800"/>
      <c r="AD123" s="800"/>
      <c r="AE123" s="801"/>
      <c r="AF123" s="802" t="s">
        <v>120</v>
      </c>
      <c r="AG123" s="800"/>
      <c r="AH123" s="800"/>
      <c r="AI123" s="800"/>
      <c r="AJ123" s="801"/>
      <c r="AK123" s="802" t="s">
        <v>422</v>
      </c>
      <c r="AL123" s="800"/>
      <c r="AM123" s="800"/>
      <c r="AN123" s="800"/>
      <c r="AO123" s="801"/>
      <c r="AP123" s="847" t="s">
        <v>422</v>
      </c>
      <c r="AQ123" s="848"/>
      <c r="AR123" s="848"/>
      <c r="AS123" s="848"/>
      <c r="AT123" s="849"/>
      <c r="AU123" s="912"/>
      <c r="AV123" s="913"/>
      <c r="AW123" s="913"/>
      <c r="AX123" s="913"/>
      <c r="AY123" s="913"/>
      <c r="AZ123" s="257" t="s">
        <v>178</v>
      </c>
      <c r="BA123" s="257"/>
      <c r="BB123" s="257"/>
      <c r="BC123" s="257"/>
      <c r="BD123" s="257"/>
      <c r="BE123" s="257"/>
      <c r="BF123" s="257"/>
      <c r="BG123" s="257"/>
      <c r="BH123" s="257"/>
      <c r="BI123" s="257"/>
      <c r="BJ123" s="257"/>
      <c r="BK123" s="257"/>
      <c r="BL123" s="257"/>
      <c r="BM123" s="257"/>
      <c r="BN123" s="257"/>
      <c r="BO123" s="900" t="s">
        <v>457</v>
      </c>
      <c r="BP123" s="901"/>
      <c r="BQ123" s="855">
        <v>6251468</v>
      </c>
      <c r="BR123" s="856"/>
      <c r="BS123" s="856"/>
      <c r="BT123" s="856"/>
      <c r="BU123" s="856"/>
      <c r="BV123" s="856">
        <v>6313002</v>
      </c>
      <c r="BW123" s="856"/>
      <c r="BX123" s="856"/>
      <c r="BY123" s="856"/>
      <c r="BZ123" s="856"/>
      <c r="CA123" s="856">
        <v>5851166</v>
      </c>
      <c r="CB123" s="856"/>
      <c r="CC123" s="856"/>
      <c r="CD123" s="856"/>
      <c r="CE123" s="856"/>
      <c r="CF123" s="766"/>
      <c r="CG123" s="767"/>
      <c r="CH123" s="767"/>
      <c r="CI123" s="767"/>
      <c r="CJ123" s="857"/>
      <c r="CK123" s="892"/>
      <c r="CL123" s="878"/>
      <c r="CM123" s="878"/>
      <c r="CN123" s="878"/>
      <c r="CO123" s="879"/>
      <c r="CP123" s="858" t="s">
        <v>393</v>
      </c>
      <c r="CQ123" s="859"/>
      <c r="CR123" s="859"/>
      <c r="CS123" s="859"/>
      <c r="CT123" s="859"/>
      <c r="CU123" s="859"/>
      <c r="CV123" s="859"/>
      <c r="CW123" s="859"/>
      <c r="CX123" s="859"/>
      <c r="CY123" s="859"/>
      <c r="CZ123" s="859"/>
      <c r="DA123" s="859"/>
      <c r="DB123" s="859"/>
      <c r="DC123" s="859"/>
      <c r="DD123" s="859"/>
      <c r="DE123" s="859"/>
      <c r="DF123" s="860"/>
      <c r="DG123" s="799" t="s">
        <v>120</v>
      </c>
      <c r="DH123" s="800"/>
      <c r="DI123" s="800"/>
      <c r="DJ123" s="800"/>
      <c r="DK123" s="801"/>
      <c r="DL123" s="802" t="s">
        <v>120</v>
      </c>
      <c r="DM123" s="800"/>
      <c r="DN123" s="800"/>
      <c r="DO123" s="800"/>
      <c r="DP123" s="801"/>
      <c r="DQ123" s="802" t="s">
        <v>120</v>
      </c>
      <c r="DR123" s="800"/>
      <c r="DS123" s="800"/>
      <c r="DT123" s="800"/>
      <c r="DU123" s="801"/>
      <c r="DV123" s="847" t="s">
        <v>120</v>
      </c>
      <c r="DW123" s="848"/>
      <c r="DX123" s="848"/>
      <c r="DY123" s="848"/>
      <c r="DZ123" s="849"/>
    </row>
    <row r="124" spans="1:130" s="226" customFormat="1" ht="26.25" customHeight="1" thickBot="1">
      <c r="A124" s="840"/>
      <c r="B124" s="841"/>
      <c r="C124" s="844" t="s">
        <v>445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120</v>
      </c>
      <c r="AB124" s="800"/>
      <c r="AC124" s="800"/>
      <c r="AD124" s="800"/>
      <c r="AE124" s="801"/>
      <c r="AF124" s="802" t="s">
        <v>120</v>
      </c>
      <c r="AG124" s="800"/>
      <c r="AH124" s="800"/>
      <c r="AI124" s="800"/>
      <c r="AJ124" s="801"/>
      <c r="AK124" s="802" t="s">
        <v>120</v>
      </c>
      <c r="AL124" s="800"/>
      <c r="AM124" s="800"/>
      <c r="AN124" s="800"/>
      <c r="AO124" s="801"/>
      <c r="AP124" s="847" t="s">
        <v>120</v>
      </c>
      <c r="AQ124" s="848"/>
      <c r="AR124" s="848"/>
      <c r="AS124" s="848"/>
      <c r="AT124" s="849"/>
      <c r="AU124" s="850" t="s">
        <v>458</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105.6</v>
      </c>
      <c r="BR124" s="854"/>
      <c r="BS124" s="854"/>
      <c r="BT124" s="854"/>
      <c r="BU124" s="854"/>
      <c r="BV124" s="854">
        <v>91.5</v>
      </c>
      <c r="BW124" s="854"/>
      <c r="BX124" s="854"/>
      <c r="BY124" s="854"/>
      <c r="BZ124" s="854"/>
      <c r="CA124" s="854">
        <v>100.6</v>
      </c>
      <c r="CB124" s="854"/>
      <c r="CC124" s="854"/>
      <c r="CD124" s="854"/>
      <c r="CE124" s="854"/>
      <c r="CF124" s="744"/>
      <c r="CG124" s="745"/>
      <c r="CH124" s="745"/>
      <c r="CI124" s="745"/>
      <c r="CJ124" s="885"/>
      <c r="CK124" s="893"/>
      <c r="CL124" s="893"/>
      <c r="CM124" s="893"/>
      <c r="CN124" s="893"/>
      <c r="CO124" s="894"/>
      <c r="CP124" s="858" t="s">
        <v>459</v>
      </c>
      <c r="CQ124" s="859"/>
      <c r="CR124" s="859"/>
      <c r="CS124" s="859"/>
      <c r="CT124" s="859"/>
      <c r="CU124" s="859"/>
      <c r="CV124" s="859"/>
      <c r="CW124" s="859"/>
      <c r="CX124" s="859"/>
      <c r="CY124" s="859"/>
      <c r="CZ124" s="859"/>
      <c r="DA124" s="859"/>
      <c r="DB124" s="859"/>
      <c r="DC124" s="859"/>
      <c r="DD124" s="859"/>
      <c r="DE124" s="859"/>
      <c r="DF124" s="860"/>
      <c r="DG124" s="782" t="s">
        <v>439</v>
      </c>
      <c r="DH124" s="783"/>
      <c r="DI124" s="783"/>
      <c r="DJ124" s="783"/>
      <c r="DK124" s="784"/>
      <c r="DL124" s="785" t="s">
        <v>439</v>
      </c>
      <c r="DM124" s="783"/>
      <c r="DN124" s="783"/>
      <c r="DO124" s="783"/>
      <c r="DP124" s="784"/>
      <c r="DQ124" s="785" t="s">
        <v>439</v>
      </c>
      <c r="DR124" s="783"/>
      <c r="DS124" s="783"/>
      <c r="DT124" s="783"/>
      <c r="DU124" s="784"/>
      <c r="DV124" s="871" t="s">
        <v>439</v>
      </c>
      <c r="DW124" s="872"/>
      <c r="DX124" s="872"/>
      <c r="DY124" s="872"/>
      <c r="DZ124" s="873"/>
    </row>
    <row r="125" spans="1:130" s="226" customFormat="1" ht="26.25" customHeight="1">
      <c r="A125" s="840"/>
      <c r="B125" s="841"/>
      <c r="C125" s="844" t="s">
        <v>447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120</v>
      </c>
      <c r="AB125" s="800"/>
      <c r="AC125" s="800"/>
      <c r="AD125" s="800"/>
      <c r="AE125" s="801"/>
      <c r="AF125" s="802" t="s">
        <v>439</v>
      </c>
      <c r="AG125" s="800"/>
      <c r="AH125" s="800"/>
      <c r="AI125" s="800"/>
      <c r="AJ125" s="801"/>
      <c r="AK125" s="802" t="s">
        <v>439</v>
      </c>
      <c r="AL125" s="800"/>
      <c r="AM125" s="800"/>
      <c r="AN125" s="800"/>
      <c r="AO125" s="801"/>
      <c r="AP125" s="847" t="s">
        <v>439</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460</v>
      </c>
      <c r="CL125" s="875"/>
      <c r="CM125" s="875"/>
      <c r="CN125" s="875"/>
      <c r="CO125" s="876"/>
      <c r="CP125" s="883" t="s">
        <v>461</v>
      </c>
      <c r="CQ125" s="828"/>
      <c r="CR125" s="828"/>
      <c r="CS125" s="828"/>
      <c r="CT125" s="828"/>
      <c r="CU125" s="828"/>
      <c r="CV125" s="828"/>
      <c r="CW125" s="828"/>
      <c r="CX125" s="828"/>
      <c r="CY125" s="828"/>
      <c r="CZ125" s="828"/>
      <c r="DA125" s="828"/>
      <c r="DB125" s="828"/>
      <c r="DC125" s="828"/>
      <c r="DD125" s="828"/>
      <c r="DE125" s="828"/>
      <c r="DF125" s="829"/>
      <c r="DG125" s="884" t="s">
        <v>439</v>
      </c>
      <c r="DH125" s="865"/>
      <c r="DI125" s="865"/>
      <c r="DJ125" s="865"/>
      <c r="DK125" s="865"/>
      <c r="DL125" s="865" t="s">
        <v>439</v>
      </c>
      <c r="DM125" s="865"/>
      <c r="DN125" s="865"/>
      <c r="DO125" s="865"/>
      <c r="DP125" s="865"/>
      <c r="DQ125" s="865" t="s">
        <v>439</v>
      </c>
      <c r="DR125" s="865"/>
      <c r="DS125" s="865"/>
      <c r="DT125" s="865"/>
      <c r="DU125" s="865"/>
      <c r="DV125" s="866" t="s">
        <v>439</v>
      </c>
      <c r="DW125" s="866"/>
      <c r="DX125" s="866"/>
      <c r="DY125" s="866"/>
      <c r="DZ125" s="867"/>
    </row>
    <row r="126" spans="1:130" s="226" customFormat="1" ht="26.25" customHeight="1" thickBot="1">
      <c r="A126" s="840"/>
      <c r="B126" s="841"/>
      <c r="C126" s="844" t="s">
        <v>449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439</v>
      </c>
      <c r="AB126" s="800"/>
      <c r="AC126" s="800"/>
      <c r="AD126" s="800"/>
      <c r="AE126" s="801"/>
      <c r="AF126" s="802" t="s">
        <v>439</v>
      </c>
      <c r="AG126" s="800"/>
      <c r="AH126" s="800"/>
      <c r="AI126" s="800"/>
      <c r="AJ126" s="801"/>
      <c r="AK126" s="802" t="s">
        <v>439</v>
      </c>
      <c r="AL126" s="800"/>
      <c r="AM126" s="800"/>
      <c r="AN126" s="800"/>
      <c r="AO126" s="801"/>
      <c r="AP126" s="847" t="s">
        <v>439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462</v>
      </c>
      <c r="CQ126" s="770"/>
      <c r="CR126" s="770"/>
      <c r="CS126" s="770"/>
      <c r="CT126" s="770"/>
      <c r="CU126" s="770"/>
      <c r="CV126" s="770"/>
      <c r="CW126" s="770"/>
      <c r="CX126" s="770"/>
      <c r="CY126" s="770"/>
      <c r="CZ126" s="770"/>
      <c r="DA126" s="770"/>
      <c r="DB126" s="770"/>
      <c r="DC126" s="770"/>
      <c r="DD126" s="770"/>
      <c r="DE126" s="770"/>
      <c r="DF126" s="771"/>
      <c r="DG126" s="836" t="s">
        <v>439</v>
      </c>
      <c r="DH126" s="837"/>
      <c r="DI126" s="837"/>
      <c r="DJ126" s="837"/>
      <c r="DK126" s="837"/>
      <c r="DL126" s="837" t="s">
        <v>439</v>
      </c>
      <c r="DM126" s="837"/>
      <c r="DN126" s="837"/>
      <c r="DO126" s="837"/>
      <c r="DP126" s="837"/>
      <c r="DQ126" s="837" t="s">
        <v>439</v>
      </c>
      <c r="DR126" s="837"/>
      <c r="DS126" s="837"/>
      <c r="DT126" s="837"/>
      <c r="DU126" s="837"/>
      <c r="DV126" s="814" t="s">
        <v>439</v>
      </c>
      <c r="DW126" s="814"/>
      <c r="DX126" s="814"/>
      <c r="DY126" s="814"/>
      <c r="DZ126" s="815"/>
    </row>
    <row r="127" spans="1:130" s="226" customFormat="1" ht="26.25" customHeight="1">
      <c r="A127" s="842"/>
      <c r="B127" s="843"/>
      <c r="C127" s="861" t="s">
        <v>463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305</v>
      </c>
      <c r="AB127" s="800"/>
      <c r="AC127" s="800"/>
      <c r="AD127" s="800"/>
      <c r="AE127" s="801"/>
      <c r="AF127" s="802">
        <v>266</v>
      </c>
      <c r="AG127" s="800"/>
      <c r="AH127" s="800"/>
      <c r="AI127" s="800"/>
      <c r="AJ127" s="801"/>
      <c r="AK127" s="802">
        <v>206</v>
      </c>
      <c r="AL127" s="800"/>
      <c r="AM127" s="800"/>
      <c r="AN127" s="800"/>
      <c r="AO127" s="801"/>
      <c r="AP127" s="847">
        <v>0</v>
      </c>
      <c r="AQ127" s="848"/>
      <c r="AR127" s="848"/>
      <c r="AS127" s="848"/>
      <c r="AT127" s="849"/>
      <c r="AU127" s="262"/>
      <c r="AV127" s="262"/>
      <c r="AW127" s="262"/>
      <c r="AX127" s="864" t="s">
        <v>464</v>
      </c>
      <c r="AY127" s="832"/>
      <c r="AZ127" s="832"/>
      <c r="BA127" s="832"/>
      <c r="BB127" s="832"/>
      <c r="BC127" s="832"/>
      <c r="BD127" s="832"/>
      <c r="BE127" s="833"/>
      <c r="BF127" s="831" t="s">
        <v>465</v>
      </c>
      <c r="BG127" s="832"/>
      <c r="BH127" s="832"/>
      <c r="BI127" s="832"/>
      <c r="BJ127" s="832"/>
      <c r="BK127" s="832"/>
      <c r="BL127" s="833"/>
      <c r="BM127" s="831" t="s">
        <v>466</v>
      </c>
      <c r="BN127" s="832"/>
      <c r="BO127" s="832"/>
      <c r="BP127" s="832"/>
      <c r="BQ127" s="832"/>
      <c r="BR127" s="832"/>
      <c r="BS127" s="833"/>
      <c r="BT127" s="831" t="s">
        <v>467</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468</v>
      </c>
      <c r="CQ127" s="770"/>
      <c r="CR127" s="770"/>
      <c r="CS127" s="770"/>
      <c r="CT127" s="770"/>
      <c r="CU127" s="770"/>
      <c r="CV127" s="770"/>
      <c r="CW127" s="770"/>
      <c r="CX127" s="770"/>
      <c r="CY127" s="770"/>
      <c r="CZ127" s="770"/>
      <c r="DA127" s="770"/>
      <c r="DB127" s="770"/>
      <c r="DC127" s="770"/>
      <c r="DD127" s="770"/>
      <c r="DE127" s="770"/>
      <c r="DF127" s="771"/>
      <c r="DG127" s="836" t="s">
        <v>439</v>
      </c>
      <c r="DH127" s="837"/>
      <c r="DI127" s="837"/>
      <c r="DJ127" s="837"/>
      <c r="DK127" s="837"/>
      <c r="DL127" s="837" t="s">
        <v>439</v>
      </c>
      <c r="DM127" s="837"/>
      <c r="DN127" s="837"/>
      <c r="DO127" s="837"/>
      <c r="DP127" s="837"/>
      <c r="DQ127" s="837" t="s">
        <v>439</v>
      </c>
      <c r="DR127" s="837"/>
      <c r="DS127" s="837"/>
      <c r="DT127" s="837"/>
      <c r="DU127" s="837"/>
      <c r="DV127" s="814" t="s">
        <v>439</v>
      </c>
      <c r="DW127" s="814"/>
      <c r="DX127" s="814"/>
      <c r="DY127" s="814"/>
      <c r="DZ127" s="815"/>
    </row>
    <row r="128" spans="1:130" s="226" customFormat="1" ht="26.25" customHeight="1" thickBot="1">
      <c r="A128" s="816" t="s">
        <v>469</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470</v>
      </c>
      <c r="X128" s="818"/>
      <c r="Y128" s="818"/>
      <c r="Z128" s="819"/>
      <c r="AA128" s="820">
        <v>8420</v>
      </c>
      <c r="AB128" s="821"/>
      <c r="AC128" s="821"/>
      <c r="AD128" s="821"/>
      <c r="AE128" s="822"/>
      <c r="AF128" s="823">
        <v>9971</v>
      </c>
      <c r="AG128" s="821"/>
      <c r="AH128" s="821"/>
      <c r="AI128" s="821"/>
      <c r="AJ128" s="822"/>
      <c r="AK128" s="823">
        <v>9960</v>
      </c>
      <c r="AL128" s="821"/>
      <c r="AM128" s="821"/>
      <c r="AN128" s="821"/>
      <c r="AO128" s="822"/>
      <c r="AP128" s="824"/>
      <c r="AQ128" s="825"/>
      <c r="AR128" s="825"/>
      <c r="AS128" s="825"/>
      <c r="AT128" s="826"/>
      <c r="AU128" s="262"/>
      <c r="AV128" s="262"/>
      <c r="AW128" s="262"/>
      <c r="AX128" s="827" t="s">
        <v>471</v>
      </c>
      <c r="AY128" s="828"/>
      <c r="AZ128" s="828"/>
      <c r="BA128" s="828"/>
      <c r="BB128" s="828"/>
      <c r="BC128" s="828"/>
      <c r="BD128" s="828"/>
      <c r="BE128" s="829"/>
      <c r="BF128" s="806" t="s">
        <v>120</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472</v>
      </c>
      <c r="CQ128" s="748"/>
      <c r="CR128" s="748"/>
      <c r="CS128" s="748"/>
      <c r="CT128" s="748"/>
      <c r="CU128" s="748"/>
      <c r="CV128" s="748"/>
      <c r="CW128" s="748"/>
      <c r="CX128" s="748"/>
      <c r="CY128" s="748"/>
      <c r="CZ128" s="748"/>
      <c r="DA128" s="748"/>
      <c r="DB128" s="748"/>
      <c r="DC128" s="748"/>
      <c r="DD128" s="748"/>
      <c r="DE128" s="748"/>
      <c r="DF128" s="749"/>
      <c r="DG128" s="810" t="s">
        <v>120</v>
      </c>
      <c r="DH128" s="811"/>
      <c r="DI128" s="811"/>
      <c r="DJ128" s="811"/>
      <c r="DK128" s="811"/>
      <c r="DL128" s="811" t="s">
        <v>473</v>
      </c>
      <c r="DM128" s="811"/>
      <c r="DN128" s="811"/>
      <c r="DO128" s="811"/>
      <c r="DP128" s="811"/>
      <c r="DQ128" s="811" t="s">
        <v>120</v>
      </c>
      <c r="DR128" s="811"/>
      <c r="DS128" s="811"/>
      <c r="DT128" s="811"/>
      <c r="DU128" s="811"/>
      <c r="DV128" s="812" t="s">
        <v>120</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474</v>
      </c>
      <c r="X129" s="797"/>
      <c r="Y129" s="797"/>
      <c r="Z129" s="798"/>
      <c r="AA129" s="799">
        <v>3065423</v>
      </c>
      <c r="AB129" s="800"/>
      <c r="AC129" s="800"/>
      <c r="AD129" s="800"/>
      <c r="AE129" s="801"/>
      <c r="AF129" s="802">
        <v>3030604</v>
      </c>
      <c r="AG129" s="800"/>
      <c r="AH129" s="800"/>
      <c r="AI129" s="800"/>
      <c r="AJ129" s="801"/>
      <c r="AK129" s="802">
        <v>2976356</v>
      </c>
      <c r="AL129" s="800"/>
      <c r="AM129" s="800"/>
      <c r="AN129" s="800"/>
      <c r="AO129" s="801"/>
      <c r="AP129" s="803"/>
      <c r="AQ129" s="804"/>
      <c r="AR129" s="804"/>
      <c r="AS129" s="804"/>
      <c r="AT129" s="805"/>
      <c r="AU129" s="264"/>
      <c r="AV129" s="264"/>
      <c r="AW129" s="264"/>
      <c r="AX129" s="769" t="s">
        <v>475</v>
      </c>
      <c r="AY129" s="770"/>
      <c r="AZ129" s="770"/>
      <c r="BA129" s="770"/>
      <c r="BB129" s="770"/>
      <c r="BC129" s="770"/>
      <c r="BD129" s="770"/>
      <c r="BE129" s="771"/>
      <c r="BF129" s="789" t="s">
        <v>120</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477</v>
      </c>
      <c r="X130" s="797"/>
      <c r="Y130" s="797"/>
      <c r="Z130" s="798"/>
      <c r="AA130" s="799">
        <v>433642</v>
      </c>
      <c r="AB130" s="800"/>
      <c r="AC130" s="800"/>
      <c r="AD130" s="800"/>
      <c r="AE130" s="801"/>
      <c r="AF130" s="802">
        <v>413608</v>
      </c>
      <c r="AG130" s="800"/>
      <c r="AH130" s="800"/>
      <c r="AI130" s="800"/>
      <c r="AJ130" s="801"/>
      <c r="AK130" s="802">
        <v>416184</v>
      </c>
      <c r="AL130" s="800"/>
      <c r="AM130" s="800"/>
      <c r="AN130" s="800"/>
      <c r="AO130" s="801"/>
      <c r="AP130" s="803"/>
      <c r="AQ130" s="804"/>
      <c r="AR130" s="804"/>
      <c r="AS130" s="804"/>
      <c r="AT130" s="805"/>
      <c r="AU130" s="264"/>
      <c r="AV130" s="264"/>
      <c r="AW130" s="264"/>
      <c r="AX130" s="769" t="s">
        <v>478</v>
      </c>
      <c r="AY130" s="770"/>
      <c r="AZ130" s="770"/>
      <c r="BA130" s="770"/>
      <c r="BB130" s="770"/>
      <c r="BC130" s="770"/>
      <c r="BD130" s="770"/>
      <c r="BE130" s="771"/>
      <c r="BF130" s="772">
        <v>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479</v>
      </c>
      <c r="X131" s="780"/>
      <c r="Y131" s="780"/>
      <c r="Z131" s="781"/>
      <c r="AA131" s="782">
        <v>2631781</v>
      </c>
      <c r="AB131" s="783"/>
      <c r="AC131" s="783"/>
      <c r="AD131" s="783"/>
      <c r="AE131" s="784"/>
      <c r="AF131" s="785">
        <v>2616996</v>
      </c>
      <c r="AG131" s="783"/>
      <c r="AH131" s="783"/>
      <c r="AI131" s="783"/>
      <c r="AJ131" s="784"/>
      <c r="AK131" s="785">
        <v>2560172</v>
      </c>
      <c r="AL131" s="783"/>
      <c r="AM131" s="783"/>
      <c r="AN131" s="783"/>
      <c r="AO131" s="784"/>
      <c r="AP131" s="786"/>
      <c r="AQ131" s="787"/>
      <c r="AR131" s="787"/>
      <c r="AS131" s="787"/>
      <c r="AT131" s="788"/>
      <c r="AU131" s="264"/>
      <c r="AV131" s="264"/>
      <c r="AW131" s="264"/>
      <c r="AX131" s="747" t="s">
        <v>480</v>
      </c>
      <c r="AY131" s="748"/>
      <c r="AZ131" s="748"/>
      <c r="BA131" s="748"/>
      <c r="BB131" s="748"/>
      <c r="BC131" s="748"/>
      <c r="BD131" s="748"/>
      <c r="BE131" s="749"/>
      <c r="BF131" s="750">
        <v>100.6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482</v>
      </c>
      <c r="W132" s="760"/>
      <c r="X132" s="760"/>
      <c r="Y132" s="760"/>
      <c r="Z132" s="761"/>
      <c r="AA132" s="762">
        <v>7.1932657009999996</v>
      </c>
      <c r="AB132" s="763"/>
      <c r="AC132" s="763"/>
      <c r="AD132" s="763"/>
      <c r="AE132" s="764"/>
      <c r="AF132" s="765">
        <v>7.811131542</v>
      </c>
      <c r="AG132" s="763"/>
      <c r="AH132" s="763"/>
      <c r="AI132" s="763"/>
      <c r="AJ132" s="764"/>
      <c r="AK132" s="765">
        <v>9.1701651300000009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483</v>
      </c>
      <c r="W133" s="739"/>
      <c r="X133" s="739"/>
      <c r="Y133" s="739"/>
      <c r="Z133" s="740"/>
      <c r="AA133" s="741">
        <v>8</v>
      </c>
      <c r="AB133" s="742"/>
      <c r="AC133" s="742"/>
      <c r="AD133" s="742"/>
      <c r="AE133" s="743"/>
      <c r="AF133" s="741">
        <v>7.8</v>
      </c>
      <c r="AG133" s="742"/>
      <c r="AH133" s="742"/>
      <c r="AI133" s="742"/>
      <c r="AJ133" s="743"/>
      <c r="AK133" s="741">
        <v>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pI2gXvQ4ogdciK30QPwBRhACpkcDeR8t6PCXsMMnxZrX5HBjpUp/Hl0F8S8KlnC28I0iuhRQVGSbJ/J+svpVQ==" saltValue="waET2Y0hjB9uL6l+YtBl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0" zoomScaleNormal="85" zoomScaleSheetLayoutView="100" workbookViewId="0">
      <selection activeCell="CL95" sqref="CL9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4cf7pPDI+fCW0kU07nouglfpnTC+ZPd8pqHnz2GAEqDvF3+ZXfSYypHrjew+fZ1aIRLfxxq9fzjVb6ksuVnLA==" saltValue="bWtLAVaP2ufZ92nnlxdV2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1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eOH/AQldILs1h4y8UXNmmHkxq1poZsnb974LKpGzXu+TtuSNjOjx/MMIRD8SD3xMypS29mYl7gOKwK2tnrf3Q==" saltValue="Iogv4BzFvSctsqshqYSE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election activeCell="A27" sqref="A27"/>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492</v>
      </c>
      <c r="AL9" s="1169"/>
      <c r="AM9" s="1169"/>
      <c r="AN9" s="1170"/>
      <c r="AO9" s="292">
        <v>854985</v>
      </c>
      <c r="AP9" s="292">
        <v>122193</v>
      </c>
      <c r="AQ9" s="293">
        <v>107310</v>
      </c>
      <c r="AR9" s="294">
        <v>13.9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493</v>
      </c>
      <c r="AL10" s="1169"/>
      <c r="AM10" s="1169"/>
      <c r="AN10" s="1170"/>
      <c r="AO10" s="295">
        <v>106846</v>
      </c>
      <c r="AP10" s="295">
        <v>15270</v>
      </c>
      <c r="AQ10" s="296">
        <v>12629</v>
      </c>
      <c r="AR10" s="297">
        <v>20.9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494</v>
      </c>
      <c r="AL11" s="1169"/>
      <c r="AM11" s="1169"/>
      <c r="AN11" s="1170"/>
      <c r="AO11" s="295">
        <v>113365</v>
      </c>
      <c r="AP11" s="295">
        <v>16202</v>
      </c>
      <c r="AQ11" s="296">
        <v>13528</v>
      </c>
      <c r="AR11" s="297">
        <v>19.8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495</v>
      </c>
      <c r="AL12" s="1169"/>
      <c r="AM12" s="1169"/>
      <c r="AN12" s="1170"/>
      <c r="AO12" s="295" t="s">
        <v>496</v>
      </c>
      <c r="AP12" s="295" t="s">
        <v>496</v>
      </c>
      <c r="AQ12" s="296">
        <v>1569</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497</v>
      </c>
      <c r="AL13" s="1169"/>
      <c r="AM13" s="1169"/>
      <c r="AN13" s="1170"/>
      <c r="AO13" s="295" t="s">
        <v>496</v>
      </c>
      <c r="AP13" s="295" t="s">
        <v>496</v>
      </c>
      <c r="AQ13" s="296" t="s">
        <v>496</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498</v>
      </c>
      <c r="AL14" s="1169"/>
      <c r="AM14" s="1169"/>
      <c r="AN14" s="1170"/>
      <c r="AO14" s="295">
        <v>49638</v>
      </c>
      <c r="AP14" s="295">
        <v>7094</v>
      </c>
      <c r="AQ14" s="296">
        <v>5788</v>
      </c>
      <c r="AR14" s="297">
        <v>22.6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499</v>
      </c>
      <c r="AL15" s="1169"/>
      <c r="AM15" s="1169"/>
      <c r="AN15" s="1170"/>
      <c r="AO15" s="295">
        <v>11916</v>
      </c>
      <c r="AP15" s="295">
        <v>1703</v>
      </c>
      <c r="AQ15" s="296">
        <v>2674</v>
      </c>
      <c r="AR15" s="297">
        <v>-36.299999999999997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500</v>
      </c>
      <c r="AL16" s="1172"/>
      <c r="AM16" s="1172"/>
      <c r="AN16" s="1173"/>
      <c r="AO16" s="295">
        <v>-88766</v>
      </c>
      <c r="AP16" s="295">
        <v>-12686</v>
      </c>
      <c r="AQ16" s="296">
        <v>-10217</v>
      </c>
      <c r="AR16" s="297">
        <v>24.2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178</v>
      </c>
      <c r="AL17" s="1172"/>
      <c r="AM17" s="1172"/>
      <c r="AN17" s="1173"/>
      <c r="AO17" s="295">
        <v>1047984</v>
      </c>
      <c r="AP17" s="295">
        <v>149776</v>
      </c>
      <c r="AQ17" s="296">
        <v>133280</v>
      </c>
      <c r="AR17" s="297">
        <v>12.4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505</v>
      </c>
      <c r="AL21" s="1166"/>
      <c r="AM21" s="1166"/>
      <c r="AN21" s="1167"/>
      <c r="AO21" s="307">
        <v>14.01</v>
      </c>
      <c r="AP21" s="308">
        <v>12.41</v>
      </c>
      <c r="AQ21" s="309">
        <v>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506</v>
      </c>
      <c r="AL22" s="1166"/>
      <c r="AM22" s="1166"/>
      <c r="AN22" s="1167"/>
      <c r="AO22" s="312">
        <v>94.2</v>
      </c>
      <c r="AP22" s="313">
        <v>96.1</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511</v>
      </c>
      <c r="AL32" s="1157"/>
      <c r="AM32" s="1157"/>
      <c r="AN32" s="1158"/>
      <c r="AO32" s="322">
        <v>313542</v>
      </c>
      <c r="AP32" s="322">
        <v>44811</v>
      </c>
      <c r="AQ32" s="323">
        <v>65207</v>
      </c>
      <c r="AR32" s="324">
        <v>-31.3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512</v>
      </c>
      <c r="AL33" s="1157"/>
      <c r="AM33" s="1157"/>
      <c r="AN33" s="1158"/>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513</v>
      </c>
      <c r="AL34" s="1157"/>
      <c r="AM34" s="1157"/>
      <c r="AN34" s="1158"/>
      <c r="AO34" s="322" t="s">
        <v>496</v>
      </c>
      <c r="AP34" s="322" t="s">
        <v>496</v>
      </c>
      <c r="AQ34" s="323" t="s">
        <v>496</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514</v>
      </c>
      <c r="AL35" s="1157"/>
      <c r="AM35" s="1157"/>
      <c r="AN35" s="1158"/>
      <c r="AO35" s="322">
        <v>196399</v>
      </c>
      <c r="AP35" s="322">
        <v>28069</v>
      </c>
      <c r="AQ35" s="323">
        <v>23731</v>
      </c>
      <c r="AR35" s="324">
        <v>18.3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515</v>
      </c>
      <c r="AL36" s="1157"/>
      <c r="AM36" s="1157"/>
      <c r="AN36" s="1158"/>
      <c r="AO36" s="322">
        <v>150769</v>
      </c>
      <c r="AP36" s="322">
        <v>21548</v>
      </c>
      <c r="AQ36" s="323">
        <v>4111</v>
      </c>
      <c r="AR36" s="324">
        <v>424.2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516</v>
      </c>
      <c r="AL37" s="1157"/>
      <c r="AM37" s="1157"/>
      <c r="AN37" s="1158"/>
      <c r="AO37" s="322">
        <v>206</v>
      </c>
      <c r="AP37" s="322">
        <v>29</v>
      </c>
      <c r="AQ37" s="323">
        <v>745</v>
      </c>
      <c r="AR37" s="324">
        <v>-96.1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517</v>
      </c>
      <c r="AL38" s="1160"/>
      <c r="AM38" s="1160"/>
      <c r="AN38" s="1161"/>
      <c r="AO38" s="325" t="s">
        <v>496</v>
      </c>
      <c r="AP38" s="325" t="s">
        <v>496</v>
      </c>
      <c r="AQ38" s="326">
        <v>5</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518</v>
      </c>
      <c r="AL39" s="1160"/>
      <c r="AM39" s="1160"/>
      <c r="AN39" s="1161"/>
      <c r="AO39" s="322">
        <v>-9960</v>
      </c>
      <c r="AP39" s="322">
        <v>-1423</v>
      </c>
      <c r="AQ39" s="323">
        <v>-2298</v>
      </c>
      <c r="AR39" s="324">
        <v>-38.1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519</v>
      </c>
      <c r="AL40" s="1157"/>
      <c r="AM40" s="1157"/>
      <c r="AN40" s="1158"/>
      <c r="AO40" s="322">
        <v>-416184</v>
      </c>
      <c r="AP40" s="322">
        <v>-59480</v>
      </c>
      <c r="AQ40" s="323">
        <v>-66358</v>
      </c>
      <c r="AR40" s="324">
        <v>-10.4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234772</v>
      </c>
      <c r="AP41" s="322">
        <v>33553</v>
      </c>
      <c r="AQ41" s="323">
        <v>25144</v>
      </c>
      <c r="AR41" s="324">
        <v>33.4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487</v>
      </c>
      <c r="AN49" s="1151" t="s">
        <v>523</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2031804</v>
      </c>
      <c r="AN51" s="344">
        <v>275798</v>
      </c>
      <c r="AO51" s="345">
        <v>99.4</v>
      </c>
      <c r="AP51" s="346">
        <v>174587</v>
      </c>
      <c r="AQ51" s="347">
        <v>19.100000000000001</v>
      </c>
      <c r="AR51" s="348">
        <v>80.3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767612</v>
      </c>
      <c r="AN52" s="352">
        <v>104196</v>
      </c>
      <c r="AO52" s="353">
        <v>44.7</v>
      </c>
      <c r="AP52" s="354">
        <v>79695</v>
      </c>
      <c r="AQ52" s="355">
        <v>17</v>
      </c>
      <c r="AR52" s="356">
        <v>27.7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653309</v>
      </c>
      <c r="AN53" s="344">
        <v>89286</v>
      </c>
      <c r="AO53" s="345">
        <v>-67.599999999999994</v>
      </c>
      <c r="AP53" s="346">
        <v>175675</v>
      </c>
      <c r="AQ53" s="347">
        <v>0.6</v>
      </c>
      <c r="AR53" s="348">
        <v>-68.2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625141</v>
      </c>
      <c r="AN54" s="352">
        <v>85437</v>
      </c>
      <c r="AO54" s="353">
        <v>-18</v>
      </c>
      <c r="AP54" s="354">
        <v>87698</v>
      </c>
      <c r="AQ54" s="355">
        <v>10</v>
      </c>
      <c r="AR54" s="356">
        <v>-28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739912</v>
      </c>
      <c r="AN55" s="344">
        <v>101636</v>
      </c>
      <c r="AO55" s="345">
        <v>13.8</v>
      </c>
      <c r="AP55" s="346">
        <v>162193</v>
      </c>
      <c r="AQ55" s="347">
        <v>-7.7</v>
      </c>
      <c r="AR55" s="348">
        <v>21.5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493690</v>
      </c>
      <c r="AN56" s="352">
        <v>67815</v>
      </c>
      <c r="AO56" s="353">
        <v>-20.6</v>
      </c>
      <c r="AP56" s="354">
        <v>79985</v>
      </c>
      <c r="AQ56" s="355">
        <v>-8.8000000000000007</v>
      </c>
      <c r="AR56" s="356">
        <v>-11.8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542282</v>
      </c>
      <c r="AN57" s="344">
        <v>75982</v>
      </c>
      <c r="AO57" s="345">
        <v>-25.2</v>
      </c>
      <c r="AP57" s="346">
        <v>138651</v>
      </c>
      <c r="AQ57" s="347">
        <v>-14.5</v>
      </c>
      <c r="AR57" s="348">
        <v>-10.7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448589</v>
      </c>
      <c r="AN58" s="352">
        <v>62854</v>
      </c>
      <c r="AO58" s="353">
        <v>-7.3</v>
      </c>
      <c r="AP58" s="354">
        <v>71211</v>
      </c>
      <c r="AQ58" s="355">
        <v>-11</v>
      </c>
      <c r="AR58" s="356">
        <v>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380783</v>
      </c>
      <c r="AN59" s="344">
        <v>54421</v>
      </c>
      <c r="AO59" s="345">
        <v>-28.4</v>
      </c>
      <c r="AP59" s="346">
        <v>122882</v>
      </c>
      <c r="AQ59" s="347">
        <v>-11.4</v>
      </c>
      <c r="AR59" s="348">
        <v>-17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319123</v>
      </c>
      <c r="AN60" s="352">
        <v>45609</v>
      </c>
      <c r="AO60" s="353">
        <v>-27.4</v>
      </c>
      <c r="AP60" s="354">
        <v>65785</v>
      </c>
      <c r="AQ60" s="355">
        <v>-7.6</v>
      </c>
      <c r="AR60" s="356">
        <v>-19.8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869618</v>
      </c>
      <c r="AN61" s="359">
        <v>119425</v>
      </c>
      <c r="AO61" s="360">
        <v>-1.6</v>
      </c>
      <c r="AP61" s="361">
        <v>154798</v>
      </c>
      <c r="AQ61" s="362">
        <v>-2.8</v>
      </c>
      <c r="AR61" s="348">
        <v>1.2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530831</v>
      </c>
      <c r="AN62" s="352">
        <v>73182</v>
      </c>
      <c r="AO62" s="353">
        <v>-5.7</v>
      </c>
      <c r="AP62" s="354">
        <v>76875</v>
      </c>
      <c r="AQ62" s="355">
        <v>-0.1</v>
      </c>
      <c r="AR62" s="356">
        <v>-5.6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TgSgeEumBvX8yyrGUOKiex7fwGZWBsSnS8ruD5aShCtuGlG4zD/5dLaKkXhgyxfzmh6leFEymHyXZJuz0+rZw==" saltValue="UkIi5FN14weAziwmJIJ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A85" zoomScaleNormal="100" zoomScaleSheetLayoutView="55" workbookViewId="0">
      <selection activeCell="AQ116" sqref="AQ116:AU104857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oOpV6YmFfnVyBVEwUm0G7O1MRLy0dqnKst1tzdnWUvYeEpaQKyWqbxZnbRvBPnQbwckKY9oMsPPMN6MlecBTw==" saltValue="XUQ7UcBMtjHDe1Lh/lrd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N91" zoomScaleNormal="100" zoomScaleSheetLayoutView="55" workbookViewId="0">
      <selection activeCell="AE103" sqref="AE10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KX+U16VlLMD37F81kIwVA3ZbzYSeAe38KHwZZ566Q9ibzmbOFrrW/otPI4oNOEy+Np/BWLFV8fne1Cmw+wShg==" saltValue="LKkaHJpaRj/BoHPShk8s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G49" sqref="G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74" t="s">
        <v>3</v>
      </c>
      <c r="D47" s="1174"/>
      <c r="E47" s="1175"/>
      <c r="F47" s="11">
        <v>32.92</v>
      </c>
      <c r="G47" s="12">
        <v>34.64</v>
      </c>
      <c r="H47" s="12">
        <v>37.35</v>
      </c>
      <c r="I47" s="12">
        <v>41.62</v>
      </c>
      <c r="J47" s="13">
        <v>34.92</v>
      </c>
    </row>
    <row r="48" spans="2:10" ht="57.75" customHeight="1">
      <c r="B48" s="14"/>
      <c r="C48" s="1176" t="s">
        <v>4</v>
      </c>
      <c r="D48" s="1176"/>
      <c r="E48" s="1177"/>
      <c r="F48" s="15">
        <v>5.58</v>
      </c>
      <c r="G48" s="16">
        <v>4.3499999999999996</v>
      </c>
      <c r="H48" s="16">
        <v>4.59</v>
      </c>
      <c r="I48" s="16">
        <v>5.05</v>
      </c>
      <c r="J48" s="17">
        <v>5.2</v>
      </c>
    </row>
    <row r="49" spans="2:10" ht="57.75" customHeight="1" thickBot="1">
      <c r="B49" s="18"/>
      <c r="C49" s="1178" t="s">
        <v>5</v>
      </c>
      <c r="D49" s="1178"/>
      <c r="E49" s="1179"/>
      <c r="F49" s="19" t="s">
        <v>544</v>
      </c>
      <c r="G49" s="20" t="s">
        <v>545</v>
      </c>
      <c r="H49" s="20">
        <v>1.25</v>
      </c>
      <c r="I49" s="20">
        <v>1.93</v>
      </c>
      <c r="J49" s="21" t="s">
        <v>546</v>
      </c>
    </row>
    <row r="50" spans="2:10" ht="13.5" customHeight="1"/>
    <row r="51" spans="2:10" ht="13.5" hidden="1" customHeight="1"/>
    <row r="52" spans="2:10" ht="13.5" hidden="1" customHeight="1"/>
    <row r="53" spans="2:10" ht="13.5" hidden="1" customHeight="1"/>
  </sheetData>
  <sheetProtection algorithmName="SHA-512" hashValue="RkuSIKWqu9Q1fW3Jt2vf0WVpu09rAuYL7GzHQsBi5VS+UBJ0bavjjukj7/ctiIoiQNMzh3C4UQvOKGqyU4T7/w==" saltValue="2oc71AFf6oA5H6JgOqbx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2019-03-15T10:30:51Z</cp:lastPrinted>
  <dcterms:created xsi:type="dcterms:W3CDTF">2019-02-14T01:29:00Z</dcterms:created>
  <dcterms:modified xsi:type="dcterms:W3CDTF">2019-03-18T03:00:30Z</dcterms:modified>
  <cp:category/>
</cp:coreProperties>
</file>