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65"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alcChain>
</file>

<file path=xl/sharedStrings.xml><?xml version="1.0" encoding="utf-8"?>
<sst xmlns="http://schemas.openxmlformats.org/spreadsheetml/2006/main" count="1057" uniqueCount="556">
  <si>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</si>
  <si>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</si>
  <si>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</si>
  <si>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</si>
  <si>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</si>
  <si>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</si>
  <si>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</si>
  <si>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</si>
  <si>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</si>
  <si>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</si>
  <si>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</si>
  <si>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</si>
  <si>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</si>
  <si>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</si>
  <si>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</si>
  <si>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</si>
  <si>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</si>
  <si>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</si>
  <si>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</si>
  <si>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</si>
  <si>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</si>
  <si>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</si>
  <si>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</si>
  <si>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</si>
  <si>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</si>
  <si>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</si>
  <si>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</si>
  <si>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</si>
  <si>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</si>
  <si>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</si>
  <si>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</si>
  <si>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</si>
  <si>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</si>
  <si>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</si>
  <si>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</si>
  <si>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</si>
  <si>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</si>
  <si>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</si>
  <si>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</si>
  <si>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</si>
  <si>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</si>
  <si>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</si>
  <si>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</si>
  <si>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</si>
  <si>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</si>
  <si>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</si>
  <si>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</si>
  <si>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</si>
  <si>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</si>
  <si>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</si>
  <si>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</si>
  <si>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</si>
  <si>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</si>
  <si>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</si>
  <si>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</si>
  <si>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</si>
  <si>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</si>
  <si>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</si>
  <si>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</si>
  <si>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</si>
  <si>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</si>
  <si>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</si>
  <si>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</si>
  <si>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</si>
  <si>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</si>
  <si>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</si>
  <si>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</si>
  <si>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</si>
  <si>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</si>
  <si>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</si>
  <si>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</si>
  <si>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</si>
  <si>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</si>
  <si>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</si>
  <si>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</si>
  <si>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</si>
  <si>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</si>
  <si>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</si>
  <si>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</si>
  <si>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</si>
  <si>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</si>
  <si>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</si>
  <si>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</si>
  <si>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</si>
  <si>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</si>
  <si>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</si>
  <si>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</si>
  <si>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</si>
  <si>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</si>
  <si>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</si>
  <si>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</si>
  <si>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</si>
  <si>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</si>
  <si>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</si>
  <si>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</si>
  <si>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</si>
  <si>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</si>
  <si>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</si>
  <si>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</si>
  <si>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</si>
  <si>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</si>
  <si>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</si>
  <si>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</si>
  <si>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</si>
  <si>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</si>
  <si>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</si>
  <si>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</si>
  <si>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</si>
  <si>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</si>
  <si>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</si>
  <si>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</si>
  <si>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</si>
  <si>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</si>
  <si>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</si>
  <si>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</si>
  <si>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</si>
  <si>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</si>
  <si>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</si>
  <si>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</si>
  <si>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</si>
  <si>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</si>
  <si>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</si>
  <si>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</si>
  <si>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</si>
  <si>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</si>
  <si>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</si>
  <si>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</si>
  <si>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</si>
  <si>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</si>
  <si>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</si>
  <si>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</si>
  <si>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</si>
  <si>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</si>
  <si>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</si>
  <si>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</si>
  <si>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</si>
  <si>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</si>
  <si>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</si>
  <si>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</si>
  <si>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</si>
  <si>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</si>
  <si>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</si>
  <si>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</si>
  <si>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</si>
  <si>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</si>
  <si>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</si>
  <si>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</si>
  <si>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</si>
  <si>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</si>
  <si>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</si>
  <si>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</si>
  <si>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</si>
  <si>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</si>
  <si>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</si>
  <si>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</si>
  <si>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</si>
  <si>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</si>
  <si>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</si>
  <si>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</si>
  <si>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</si>
  <si>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</si>
  <si>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</si>
  <si>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</si>
  <si>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</si>
  <si>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</si>
  <si>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</si>
  <si>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</si>
  <si>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</si>
  <si>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</si>
  <si>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</si>
  <si>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</si>
  <si>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</si>
  <si>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</si>
  <si>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</si>
  <si>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</si>
  <si>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</si>
  <si>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</si>
  <si>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</si>
  <si>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</si>
  <si>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</si>
  <si>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</si>
  <si>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</si>
  <si>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</si>
  <si>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</si>
  <si>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</si>
  <si>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</si>
  <si>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</si>
  <si>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</si>
  <si>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</si>
  <si>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</si>
  <si>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</si>
  <si>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</si>
  <si>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</si>
  <si>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</si>
  <si>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</si>
  <si>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</si>
  <si>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宮城県色麻町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</si>
  <si>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</si>
  <si>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</si>
  <si>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</si>
  <si>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</si>
  <si>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</si>
  <si>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</si>
  <si>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</si>
  <si>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</si>
  <si>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</si>
  <si>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</si>
  <si>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</si>
  <si>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</si>
  <si>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</si>
  <si>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</si>
  <si>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</si>
  <si>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</si>
  <si>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</si>
  <si>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</si>
  <si>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</si>
  <si>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</si>
  <si>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</si>
  <si>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</si>
  <si>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</si>
  <si>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</si>
  <si>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</si>
  <si>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</si>
  <si>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</si>
  <si>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</si>
  <si>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</si>
  <si>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</si>
  <si>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</si>
  <si>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</si>
  <si>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</si>
  <si>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</si>
  <si>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</si>
  <si>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</si>
  <si>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</si>
  <si>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</si>
  <si>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</si>
  <si>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</si>
  <si>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</si>
  <si>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</si>
  <si>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</si>
  <si>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</si>
  <si>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</si>
  <si>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</si>
  <si>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</si>
  <si>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</si>
  <si>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</si>
  <si>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</si>
  <si>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</si>
  <si>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</si>
  <si>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</si>
  <si>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</si>
  <si>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</si>
  <si>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</si>
  <si>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</si>
  <si>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</si>
  <si>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</si>
  <si>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</si>
  <si>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</si>
  <si>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</si>
  <si>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</si>
  <si>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</si>
  <si>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</si>
  <si>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</si>
  <si>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</si>
  <si>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</si>
  <si>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</si>
  <si>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</si>
  <si>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</si>
  <si>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</si>
  <si>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</si>
  <si>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</si>
  <si>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</si>
  <si>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</si>
  <si>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</si>
  <si>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</si>
  <si>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</si>
  <si>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</si>
  <si>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</si>
  <si>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</si>
  <si>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</si>
  <si>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</si>
  <si>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</si>
  <si>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</si>
  <si>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</si>
  <si>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</si>
  <si>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</si>
  <si>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</si>
  <si>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</si>
  <si>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</si>
  <si>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</si>
  <si>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</si>
  <si>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</si>
  <si>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</si>
  <si>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</si>
  <si>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</si>
  <si>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</si>
  <si>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</si>
  <si>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</si>
  <si>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</si>
  <si>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</si>
  <si>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</si>
  <si>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</si>
  <si>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</si>
  <si>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</si>
  <si>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</si>
  <si>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</si>
  <si>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</si>
  <si>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</si>
  <si>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</si>
  <si>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</si>
  <si>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</si>
  <si>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</si>
  <si>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</si>
  <si>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</si>
  <si>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</si>
  <si>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</si>
  <si>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</si>
  <si>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</si>
  <si>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</si>
  <si>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</si>
  <si>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</si>
  <si>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</si>
  <si>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</si>
  <si>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</si>
  <si>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</si>
  <si>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</si>
  <si>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</si>
  <si>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</si>
  <si>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</si>
  <si>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</si>
  <si>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</si>
  <si>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</si>
  <si>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</si>
  <si>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</si>
  <si>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</si>
  <si>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</si>
  <si>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</si>
  <si>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</si>
  <si>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</si>
  <si>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</si>
  <si>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</si>
  <si>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</si>
  <si>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</si>
  <si>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</si>
  <si>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</si>
  <si>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</si>
  <si>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宮城県色麻町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</si>
  <si>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</si>
  <si>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</si>
  <si>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</si>
  <si>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</si>
  <si>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</si>
  <si>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</si>
  <si>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</si>
  <si>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</si>
  <si>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</si>
  <si>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</si>
  <si>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</si>
  <si>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</si>
  <si>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</si>
  <si>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</si>
  <si>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</si>
  <si>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</si>
  <si>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</si>
  <si>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</si>
  <si>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</si>
  <si>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</si>
  <si>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</si>
  <si>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</si>
  <si>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</si>
  <si>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</si>
  <si>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</si>
  <si>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</si>
  <si>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</si>
  <si>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</si>
  <si>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</si>
  <si>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</si>
  <si>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</si>
  <si>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</si>
  <si>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</si>
  <si>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</si>
  <si>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</si>
  <si>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</si>
  <si>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</si>
  <si>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</si>
  <si>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</si>
  <si>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</si>
  <si>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</si>
  <si>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</si>
  <si>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</si>
  <si>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</si>
  <si>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</si>
  <si>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</si>
  <si>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</si>
  <si>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</si>
  <si>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</si>
  <si>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</si>
  <si>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</si>
  <si>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</si>
  <si>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</si>
  <si>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</si>
  <si>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</si>
  <si>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</si>
  <si>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</si>
  <si>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</si>
  <si>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</si>
  <si>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</si>
  <si>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</si>
  <si>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</si>
  <si>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</si>
  <si>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</si>
  <si>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</si>
  <si>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</si>
  <si>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</si>
  <si>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</si>
  <si>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</si>
  <si>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</si>
  <si>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</si>
  <si>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</si>
  <si>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</si>
  <si>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</si>
  <si>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</si>
  <si>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</si>
  <si>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</si>
  <si>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</si>
  <si>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</si>
  <si>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</si>
  <si>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</si>
  <si>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</si>
  <si>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</si>
  <si>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</si>
  <si>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</si>
  <si>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</si>
  <si>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</si>
  <si>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</si>
  <si>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</si>
  <si>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</si>
  <si>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</si>
  <si>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</si>
  <si>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</si>
  <si>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</si>
  <si>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</si>
  <si>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</si>
  <si>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</si>
  <si>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</si>
  <si>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</si>
  <si>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</si>
  <si>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</si>
  <si>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</si>
  <si>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</si>
  <si>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</si>
  <si>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</si>
  <si>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</si>
  <si>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</si>
  <si>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</si>
  <si>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</si>
  <si>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</si>
  <si>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</si>
  <si>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</si>
  <si>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</si>
  <si>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</si>
  <si>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</si>
  <si>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</si>
  <si>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</si>
  <si>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</si>
  <si>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</si>
  <si>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</si>
  <si>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</si>
  <si>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</si>
  <si>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</si>
  <si>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</si>
  <si>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</si>
  <si>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</si>
  <si>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</si>
  <si>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</si>
  <si>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</si>
  <si>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</si>
  <si>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</si>
  <si>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</si>
  <si>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</si>
  <si>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</si>
  <si>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</si>
  <si>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</si>
  <si>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</si>
  <si>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</si>
  <si>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</si>
  <si>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</si>
  <si>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</si>
  <si>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</si>
  <si>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</si>
  <si>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</si>
  <si>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</si>
  <si>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</si>
  <si>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</si>
  <si>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</si>
  <si>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</si>
  <si>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</si>
  <si>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</si>
  <si>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</si>
  <si>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</si>
  <si>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</si>
  <si>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</si>
  <si>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</si>
  <si>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</si>
  <si>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</si>
  <si>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</si>
  <si>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</si>
  <si>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</si>
  <si>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</si>
  <si>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</si>
  <si>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</si>
  <si>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</si>
  <si>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</si>
  <si>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</si>
  <si>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</si>
  <si>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</si>
  <si>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</si>
  <si>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</si>
  <si>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</si>
  <si>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</si>
  <si>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</si>
  <si>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</si>
  <si>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</si>
  <si>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</si>
  <si>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3.89</t>
  </si>
  <si>
    <t>▲ 3.09</t>
  </si>
  <si>
    <t>一般会計</t>
  </si>
  <si>
    <t>国民健康保険事業特別会計</t>
  </si>
  <si>
    <t>水道事業会計</t>
  </si>
  <si>
    <t>介護保険特別会計</t>
  </si>
  <si>
    <t>下水道事業特別会計</t>
  </si>
  <si>
    <t>奨学資金貸付基金特別会計</t>
  </si>
  <si>
    <t>後期高齢者医療特別会計</t>
  </si>
  <si>
    <t>介護サービス事業特別会計</t>
  </si>
  <si>
    <t>その他会計（赤字）</t>
  </si>
  <si>
    <t>その他会計（黒字）</t>
  </si>
  <si>
    <t>色麻町外一市一ヶ村花川ダム管理組合</t>
    <phoneticPr fontId="2"/>
  </si>
  <si>
    <t>宮城県市町村職員退職手当組合</t>
    <phoneticPr fontId="2"/>
  </si>
  <si>
    <t>宮城県市町村非常勤消防団員補償報償組合</t>
    <phoneticPr fontId="2"/>
  </si>
  <si>
    <t>大崎地域広域行政事務組合</t>
    <phoneticPr fontId="2"/>
  </si>
  <si>
    <t>宮城県市町村自治振興センター</t>
    <phoneticPr fontId="2"/>
  </si>
  <si>
    <t>加美郡保健医療福祉行政事務組合</t>
    <phoneticPr fontId="2"/>
  </si>
  <si>
    <t>加美郡保健医療福祉行政事務組合：病院会計</t>
    <phoneticPr fontId="2"/>
  </si>
  <si>
    <t>加美郡保健医療福祉行政事務組合：介護事業会計</t>
    <phoneticPr fontId="2"/>
  </si>
  <si>
    <t>宮城県後期高齢者医療広域連合</t>
    <phoneticPr fontId="2"/>
  </si>
  <si>
    <t>宮城県後期高齢者医療事業会計</t>
    <phoneticPr fontId="2"/>
  </si>
  <si>
    <t>-</t>
    <phoneticPr fontId="2"/>
  </si>
  <si>
    <t>-</t>
    <phoneticPr fontId="2"/>
  </si>
  <si>
    <t>-</t>
    <phoneticPr fontId="2"/>
  </si>
  <si>
    <t>-</t>
    <phoneticPr fontId="2"/>
  </si>
  <si>
    <t>-</t>
    <phoneticPr fontId="2"/>
  </si>
  <si>
    <t>-</t>
    <phoneticPr fontId="2"/>
  </si>
  <si>
    <t>色麻町産業開発公社</t>
    <rPh sb="0" eb="3">
      <t>シカマチョウ</t>
    </rPh>
    <rPh sb="3" eb="5">
      <t>サンギョウ</t>
    </rPh>
    <rPh sb="5" eb="7">
      <t>カイハツ</t>
    </rPh>
    <rPh sb="7" eb="9">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</si>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</sst>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138301</c:v>
                </c:pt>
                <c:pt idx="1">
                  <c:v>275798</c:v>
                </c:pt>
                <c:pt idx="2">
                  <c:v>89286</c:v>
                </c:pt>
                <c:pt idx="3">
                  <c:v>101636</c:v>
                </c:pt>
                <c:pt idx="4">
                  <c:v>75982</c:v>
                </c:pt>
              </c:numCache>
            </c:numRef>
          </c:val>
          <c:smooth val="0"/>
        </c:ser>
        <c:dLbls>
          <c:showLegendKey val="0"/>
          <c:showVal val="0"/>
          <c:showCatName val="0"/>
          <c:showSerName val="0"/>
          <c:showPercent val="0"/>
          <c:showBubbleSize val="0"/>
        </c:dLbls>
        <c:marker val="1"/>
        <c:smooth val="0"/>
        <c:axId val="131246720"/>
        <c:axId val="131257088"/>
      </c:lineChart>
      <c:catAx>
        <c:axId val="13124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57088"/>
        <c:crosses val="autoZero"/>
        <c:auto val="1"/>
        <c:lblAlgn val="ctr"/>
        <c:lblOffset val="100"/>
        <c:tickLblSkip val="1"/>
        <c:tickMarkSkip val="1"/>
        <c:noMultiLvlLbl val="0"/>
      </c:catAx>
      <c:valAx>
        <c:axId val="1312570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4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10.91</c:v>
                </c:pt>
                <c:pt idx="1">
                  <c:v>5.58</c:v>
                </c:pt>
                <c:pt idx="2">
                  <c:v>4.3499999999999996</c:v>
                </c:pt>
                <c:pt idx="3">
                  <c:v>4.59</c:v>
                </c:pt>
                <c:pt idx="4">
                  <c:v>5.05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24.95</c:v>
                </c:pt>
                <c:pt idx="1">
                  <c:v>32.92</c:v>
                </c:pt>
                <c:pt idx="2">
                  <c:v>34.64</c:v>
                </c:pt>
                <c:pt idx="3">
                  <c:v>37.35</c:v>
                </c:pt>
                <c:pt idx="4">
                  <c:v>41.62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073216"/>
        <c:axId val="14008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c:v>
                </c:pt>
                <c:pt idx="1">
                  <c:v>-3.89</c:v>
                </c:pt>
                <c:pt idx="2">
                  <c:v>-3.09</c:v>
                </c:pt>
                <c:pt idx="3">
                  <c:v>1.25</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073216"/>
        <c:axId val="140087680"/>
      </c:lineChart>
      <c:catAx>
        <c:axId val="1400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087680"/>
        <c:crosses val="autoZero"/>
        <c:auto val="1"/>
        <c:lblAlgn val="ctr"/>
        <c:lblOffset val="100"/>
        <c:tickLblSkip val="1"/>
        <c:tickMarkSkip val="1"/>
        <c:noMultiLvlLbl val="0"/>
      </c:catAx>
      <c:valAx>
        <c:axId val="14008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0.05</c:v>
                </c:pt>
                <c:pt idx="4">
                  <c:v>#N/A</c:v>
                </c:pt>
                <c:pt idx="5">
                  <c:v>0.81</c:v>
                </c:pt>
                <c:pt idx="6">
                  <c:v>#N/A</c:v>
                </c:pt>
                <c:pt idx="7">
                  <c:v>0.26</c:v>
                </c:pt>
                <c:pt idx="8">
                  <c:v>#N/A</c:v>
                </c:pt>
                <c:pt idx="9">
                  <c:v>0.47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1.1100000000000001</c:v>
                </c:pt>
                <c:pt idx="2">
                  <c:v>#N/A</c:v>
                </c:pt>
                <c:pt idx="3">
                  <c:v>1.02</c:v>
                </c:pt>
                <c:pt idx="4">
                  <c:v>#N/A</c:v>
                </c:pt>
                <c:pt idx="5">
                  <c:v>1.47</c:v>
                </c:pt>
                <c:pt idx="6">
                  <c:v>#N/A</c:v>
                </c:pt>
                <c:pt idx="7">
                  <c:v>1.39</c:v>
                </c:pt>
                <c:pt idx="8">
                  <c:v>#N/A</c:v>
                </c:pt>
                <c:pt idx="9">
                  <c:v>1.46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6.78</c:v>
                </c:pt>
                <c:pt idx="2">
                  <c:v>#N/A</c:v>
                </c:pt>
                <c:pt idx="3">
                  <c:v>3.74</c:v>
                </c:pt>
                <c:pt idx="4">
                  <c:v>#N/A</c:v>
                </c:pt>
                <c:pt idx="5">
                  <c:v>2.9</c:v>
                </c:pt>
                <c:pt idx="6">
                  <c:v>#N/A</c:v>
                </c:pt>
                <c:pt idx="7">
                  <c:v>3.3</c:v>
                </c:pt>
                <c:pt idx="8">
                  <c:v>#N/A</c:v>
                </c:pt>
                <c:pt idx="9">
                  <c:v>4.13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2.38</c:v>
                </c:pt>
                <c:pt idx="2">
                  <c:v>#N/A</c:v>
                </c:pt>
                <c:pt idx="3">
                  <c:v>2.92</c:v>
                </c:pt>
                <c:pt idx="4">
                  <c:v>#N/A</c:v>
                </c:pt>
                <c:pt idx="5">
                  <c:v>3.65</c:v>
                </c:pt>
                <c:pt idx="6">
                  <c:v>#N/A</c:v>
                </c:pt>
                <c:pt idx="7">
                  <c:v>4.71</c:v>
                </c:pt>
                <c:pt idx="8">
                  <c:v>#N/A</c:v>
                </c:pt>
                <c:pt idx="9">
                  <c:v>4.6100000000000003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10.83</c:v>
                </c:pt>
                <c:pt idx="2">
                  <c:v>#N/A</c:v>
                </c:pt>
                <c:pt idx="3">
                  <c:v>5.51</c:v>
                </c:pt>
                <c:pt idx="4">
                  <c:v>#N/A</c:v>
                </c:pt>
                <c:pt idx="5">
                  <c:v>4.3</c:v>
                </c:pt>
                <c:pt idx="6">
                  <c:v>#N/A</c:v>
                </c:pt>
                <c:pt idx="7">
                  <c:v>4.54</c:v>
                </c:pt>
                <c:pt idx="8">
                  <c:v>#N/A</c:v>
                </c:pt>
                <c:pt idx="9">
                  <c:v>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517376"/>
        <c:axId val="140518912"/>
      </c:barChart>
      <c:catAx>
        <c:axId val="1405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18912"/>
        <c:crosses val="autoZero"/>
        <c:auto val="1"/>
        <c:lblAlgn val="ctr"/>
        <c:lblOffset val="100"/>
        <c:tickLblSkip val="1"/>
        <c:tickMarkSkip val="1"/>
        <c:noMultiLvlLbl val="0"/>
      </c:catAx>
      <c:valAx>
        <c:axId val="14051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1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400</c:v>
                </c:pt>
                <c:pt idx="5">
                  <c:v>420</c:v>
                </c:pt>
                <c:pt idx="8">
                  <c:v>434</c:v>
                </c:pt>
                <c:pt idx="11">
                  <c:v>441</c:v>
                </c:pt>
                <c:pt idx="14">
                  <c:v>423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126</c:v>
                </c:pt>
                <c:pt idx="3">
                  <c:v>124</c:v>
                </c:pt>
                <c:pt idx="6">
                  <c:v>132</c:v>
                </c:pt>
                <c:pt idx="9">
                  <c:v>129</c:v>
                </c:pt>
                <c:pt idx="12">
                  <c:v>143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184</c:v>
                </c:pt>
                <c:pt idx="3">
                  <c:v>198</c:v>
                </c:pt>
                <c:pt idx="6">
                  <c:v>192</c:v>
                </c:pt>
                <c:pt idx="9">
                  <c:v>194</c:v>
                </c:pt>
                <c:pt idx="12">
                  <c:v>190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341</c:v>
                </c:pt>
                <c:pt idx="3">
                  <c:v>323</c:v>
                </c:pt>
                <c:pt idx="6">
                  <c:v>329</c:v>
                </c:pt>
                <c:pt idx="9">
                  <c:v>308</c:v>
                </c:pt>
                <c:pt idx="12">
                  <c:v>295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017728"/>
        <c:axId val="13103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251</c:v>
                </c:pt>
                <c:pt idx="2">
                  <c:v>#N/A</c:v>
                </c:pt>
                <c:pt idx="3">
                  <c:v>#N/A</c:v>
                </c:pt>
                <c:pt idx="4">
                  <c:v>225</c:v>
                </c:pt>
                <c:pt idx="5">
                  <c:v>#N/A</c:v>
                </c:pt>
                <c:pt idx="6">
                  <c:v>#N/A</c:v>
                </c:pt>
                <c:pt idx="7">
                  <c:v>219</c:v>
                </c:pt>
                <c:pt idx="8">
                  <c:v>#N/A</c:v>
                </c:pt>
                <c:pt idx="9">
                  <c:v>#N/A</c:v>
                </c:pt>
                <c:pt idx="10">
                  <c:v>190</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017728"/>
        <c:axId val="131032192"/>
      </c:lineChart>
      <c:catAx>
        <c:axId val="1310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32192"/>
        <c:crosses val="autoZero"/>
        <c:auto val="1"/>
        <c:lblAlgn val="ctr"/>
        <c:lblOffset val="100"/>
        <c:tickLblSkip val="1"/>
        <c:tickMarkSkip val="1"/>
        <c:noMultiLvlLbl val="0"/>
      </c:catAx>
      <c:valAx>
        <c:axId val="13103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4644</c:v>
                </c:pt>
                <c:pt idx="5">
                  <c:v>4889</c:v>
                </c:pt>
                <c:pt idx="8">
                  <c:v>4798</c:v>
                </c:pt>
                <c:pt idx="11">
                  <c:v>4617</c:v>
                </c:pt>
                <c:pt idx="14">
                  <c:v>4467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154</c:v>
                </c:pt>
                <c:pt idx="5">
                  <c:v>146</c:v>
                </c:pt>
                <c:pt idx="8">
                  <c:v>140</c:v>
                </c:pt>
                <c:pt idx="11">
                  <c:v>133</c:v>
                </c:pt>
                <c:pt idx="14">
                  <c:v>125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1154</c:v>
                </c:pt>
                <c:pt idx="5">
                  <c:v>1196</c:v>
                </c:pt>
                <c:pt idx="8">
                  <c:v>1405</c:v>
                </c:pt>
                <c:pt idx="11">
                  <c:v>1502</c:v>
                </c:pt>
                <c:pt idx="14">
                  <c:v>1721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24</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925</c:v>
                </c:pt>
                <c:pt idx="3">
                  <c:v>861</c:v>
                </c:pt>
                <c:pt idx="6">
                  <c:v>716</c:v>
                </c:pt>
                <c:pt idx="9">
                  <c:v>704</c:v>
                </c:pt>
                <c:pt idx="12">
                  <c:v>657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2163</c:v>
                </c:pt>
                <c:pt idx="3">
                  <c:v>2009</c:v>
                </c:pt>
                <c:pt idx="6">
                  <c:v>1935</c:v>
                </c:pt>
                <c:pt idx="9">
                  <c:v>1810</c:v>
                </c:pt>
                <c:pt idx="12">
                  <c:v>1717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2877</c:v>
                </c:pt>
                <c:pt idx="3">
                  <c:v>2787</c:v>
                </c:pt>
                <c:pt idx="6">
                  <c:v>2657</c:v>
                </c:pt>
                <c:pt idx="9">
                  <c:v>2527</c:v>
                </c:pt>
                <c:pt idx="12">
                  <c:v>2377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3311</c:v>
                </c:pt>
                <c:pt idx="3">
                  <c:v>3914</c:v>
                </c:pt>
                <c:pt idx="6">
                  <c:v>3897</c:v>
                </c:pt>
                <c:pt idx="9">
                  <c:v>3992</c:v>
                </c:pt>
                <c:pt idx="12">
                  <c:v>3932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02496"/>
        <c:axId val="420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3324</c:v>
                </c:pt>
                <c:pt idx="2">
                  <c:v>#N/A</c:v>
                </c:pt>
                <c:pt idx="3">
                  <c:v>#N/A</c:v>
                </c:pt>
                <c:pt idx="4">
                  <c:v>3340</c:v>
                </c:pt>
                <c:pt idx="5">
                  <c:v>#N/A</c:v>
                </c:pt>
                <c:pt idx="6">
                  <c:v>#N/A</c:v>
                </c:pt>
                <c:pt idx="7">
                  <c:v>2861</c:v>
                </c:pt>
                <c:pt idx="8">
                  <c:v>#N/A</c:v>
                </c:pt>
                <c:pt idx="9">
                  <c:v>#N/A</c:v>
                </c:pt>
                <c:pt idx="10">
                  <c:v>2781</c:v>
                </c:pt>
                <c:pt idx="11">
                  <c:v>#N/A</c:v>
                </c:pt>
                <c:pt idx="12">
                  <c:v>#N/A</c:v>
                </c:pt>
                <c:pt idx="13">
                  <c:v>2395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02496"/>
        <c:axId val="4204416"/>
      </c:lineChart>
      <c:catAx>
        <c:axId val="420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4416"/>
        <c:crosses val="autoZero"/>
        <c:auto val="1"/>
        <c:lblAlgn val="ctr"/>
        <c:lblOffset val="100"/>
        <c:tickLblSkip val="1"/>
        <c:tickMarkSkip val="1"/>
        <c:noMultiLvlLbl val="0"/>
      </c:catAx>
      <c:valAx>
        <c:axId val="420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ピークを迎え、以降漸減しているが、地方債償還額の財源に充てたと認められる公営企業債（下水道事業債）の元利償還金に対する繰入金、組合等が起こした地方債の元利償還金に対する負担金等（加美郡保健医療福祉行政事務組合等への負担金）の増加が見込まれている。しかし、元利償還金の減少及び臨時財政対策債等の発行により算入公債費等についてもほぼ横ばいに推移しているため、実質公債費比率の分子となる額も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今後も投資的事業への地方債発行の厳選、公営企業の健全化を図り、現在の水準を維持・向上に努める。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将来負担額である一般会計等に係る地方債の現在高、公営企業債等繰入見込額、組合等負担等見込額などが前年度と比較し減少している。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充当可能基金が増えたことにより、将来負担比率の分子が</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また、各項目ごとに増減はあるものの平成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の分子が改善されている状況である。依然として類似団体、県内平均、全国市町村平均のいずれよりも高い水準にあり、今後も投資的事業への地方債発行の厳選、公営企業の健全化を図り、当面は現在の水準を維持することを目標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漸増しているものの、類似団体平均（</a:t>
          </a:r>
          <a:r>
            <a:rPr kumimoji="1" lang="en-US" altLang="ja-JP" sz="1300">
              <a:latin typeface="ＭＳ Ｐゴシック"/>
            </a:rPr>
            <a:t>0.37</a:t>
          </a:r>
          <a:r>
            <a:rPr kumimoji="1" lang="ja-JP" altLang="en-US" sz="1300">
              <a:latin typeface="ＭＳ Ｐゴシック"/>
            </a:rPr>
            <a:t>）、宮城県平均（</a:t>
          </a:r>
          <a:r>
            <a:rPr kumimoji="1" lang="en-US" altLang="ja-JP" sz="1300">
              <a:latin typeface="ＭＳ Ｐゴシック"/>
            </a:rPr>
            <a:t>0.53</a:t>
          </a:r>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）を大きく下回っている状況にある。</a:t>
          </a:r>
          <a:endParaRPr kumimoji="1" lang="en-US" altLang="ja-JP" sz="1300">
            <a:latin typeface="ＭＳ Ｐゴシック"/>
          </a:endParaRPr>
        </a:p>
        <a:p>
          <a:r>
            <a:rPr kumimoji="1" lang="ja-JP" altLang="en-US" sz="1300">
              <a:latin typeface="ＭＳ Ｐゴシック"/>
            </a:rPr>
            <a:t>　経常経費の削減や住宅整備による人口の増加など、新たな自主財源の創出や歳入の確保に努め、財政基盤の強化に努める。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9" name="直線コネクタ 68"/>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42229</xdr:rowOff>
    </xdr:from>
    <xdr:ext cx="736600" cy="259045"/>
    <xdr:sp macro="" textlink="">
      <xdr:nvSpPr>
        <xdr:cNvPr id="91" name="テキスト ボックス 90"/>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53720</xdr:rowOff>
    </xdr:from>
    <xdr:ext cx="762000" cy="259045"/>
    <xdr:sp macro="" textlink="">
      <xdr:nvSpPr>
        <xdr:cNvPr id="95" name="テキスト ボックス 94"/>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97" name="テキスト ボックス 96"/>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85.9</a:t>
          </a:r>
          <a:r>
            <a:rPr kumimoji="1" lang="ja-JP" altLang="en-US" sz="1300">
              <a:latin typeface="ＭＳ Ｐゴシック"/>
            </a:rPr>
            <a:t>）、宮城県平均（</a:t>
          </a:r>
          <a:r>
            <a:rPr kumimoji="1" lang="en-US" altLang="ja-JP" sz="1300">
              <a:latin typeface="ＭＳ Ｐゴシック"/>
            </a:rPr>
            <a:t>95.2</a:t>
          </a:r>
          <a:r>
            <a:rPr kumimoji="1" lang="ja-JP" altLang="en-US" sz="1300">
              <a:latin typeface="ＭＳ Ｐゴシック"/>
            </a:rPr>
            <a:t>）、全国平均（</a:t>
          </a:r>
          <a:r>
            <a:rPr kumimoji="1" lang="en-US" altLang="ja-JP" sz="1300">
              <a:latin typeface="ＭＳ Ｐゴシック"/>
            </a:rPr>
            <a:t>92.5</a:t>
          </a:r>
          <a:r>
            <a:rPr kumimoji="1" lang="ja-JP" altLang="en-US" sz="1300">
              <a:latin typeface="ＭＳ Ｐゴシック"/>
            </a:rPr>
            <a:t>）より下回っている状況にある。</a:t>
          </a:r>
          <a:endParaRPr kumimoji="1" lang="en-US" altLang="ja-JP" sz="1300">
            <a:latin typeface="ＭＳ Ｐゴシック"/>
          </a:endParaRPr>
        </a:p>
        <a:p>
          <a:r>
            <a:rPr kumimoji="1" lang="ja-JP" altLang="en-US" sz="1300">
              <a:latin typeface="ＭＳ Ｐゴシック"/>
            </a:rPr>
            <a:t>　一部事務組合負担金（加美郡保健医療福祉行政事務組合）、特別会計（下水道事業）への繰出金等が経常収支比率の大きな割合を占めている。」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102362</xdr:rowOff>
    </xdr:from>
    <xdr:to>
      <xdr:col>7</xdr:col>
      <xdr:colOff>152400</xdr:colOff>
      <xdr:row>62</xdr:row>
      <xdr:rowOff>102362</xdr:rowOff>
    </xdr:to>
    <xdr:cxnSp macro="">
      <xdr:nvCxnSpPr>
        <xdr:cNvPr id="130" name="直線コネクタ 129"/>
        <xdr:cNvCxnSpPr/>
      </xdr:nvCxnSpPr>
      <xdr:spPr>
        <a:xfrm>
          <a:off x="4114800" y="1073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102362</xdr:rowOff>
    </xdr:from>
    <xdr:to>
      <xdr:col>6</xdr:col>
      <xdr:colOff>0</xdr:colOff>
      <xdr:row>63</xdr:row>
      <xdr:rowOff>90170</xdr:rowOff>
    </xdr:to>
    <xdr:cxnSp macro="">
      <xdr:nvCxnSpPr>
        <xdr:cNvPr id="133" name="直線コネクタ 132"/>
        <xdr:cNvCxnSpPr/>
      </xdr:nvCxnSpPr>
      <xdr:spPr>
        <a:xfrm flipV="1">
          <a:off x="3225800" y="1073226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90170</xdr:rowOff>
    </xdr:to>
    <xdr:cxnSp macro="">
      <xdr:nvCxnSpPr>
        <xdr:cNvPr id="136" name="直線コネクタ 135"/>
        <xdr:cNvCxnSpPr/>
      </xdr:nvCxnSpPr>
      <xdr:spPr>
        <a:xfrm>
          <a:off x="2336800" y="10674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44450</xdr:rowOff>
    </xdr:to>
    <xdr:cxnSp macro="">
      <xdr:nvCxnSpPr>
        <xdr:cNvPr id="139" name="直線コネクタ 138"/>
        <xdr:cNvCxnSpPr/>
      </xdr:nvCxnSpPr>
      <xdr:spPr>
        <a:xfrm>
          <a:off x="1447800" y="106309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9" name="円/楕円 148"/>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50"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137939</xdr:rowOff>
    </xdr:from>
    <xdr:ext cx="736600" cy="259045"/>
    <xdr:sp macro="" textlink="">
      <xdr:nvSpPr>
        <xdr:cNvPr id="152" name="テキスト ボックス 151"/>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3" name="円/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5" name="円/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7" name="円/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8" name="テキスト ボックス 157"/>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[223,236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226,526</a:t>
          </a:r>
          <a:r>
            <a:rPr kumimoji="1" lang="ja-JP" altLang="en-US" sz="1300">
              <a:latin typeface="ＭＳ Ｐゴシック"/>
            </a:rPr>
            <a:t>円）より下回っているものの、宮城県平均（</a:t>
          </a:r>
          <a:r>
            <a:rPr kumimoji="1" lang="en-US" altLang="ja-JP" sz="1300">
              <a:latin typeface="ＭＳ Ｐゴシック"/>
            </a:rPr>
            <a:t>139,336</a:t>
          </a:r>
          <a:r>
            <a:rPr kumimoji="1" lang="ja-JP" altLang="en-US" sz="1300">
              <a:latin typeface="ＭＳ Ｐゴシック"/>
            </a:rPr>
            <a:t>円）、全国平均（</a:t>
          </a:r>
          <a:r>
            <a:rPr kumimoji="1" lang="en-US" altLang="ja-JP" sz="1300">
              <a:latin typeface="ＭＳ Ｐゴシック"/>
            </a:rPr>
            <a:t>123,135</a:t>
          </a:r>
          <a:r>
            <a:rPr kumimoji="1" lang="ja-JP" altLang="en-US" sz="1300">
              <a:latin typeface="ＭＳ Ｐゴシック"/>
            </a:rPr>
            <a:t>円）より上回っている状況である。平成</a:t>
          </a:r>
          <a:r>
            <a:rPr kumimoji="1" lang="en-US" altLang="ja-JP" sz="1300">
              <a:latin typeface="ＭＳ Ｐゴシック"/>
            </a:rPr>
            <a:t>25</a:t>
          </a:r>
          <a:r>
            <a:rPr kumimoji="1" lang="ja-JP" altLang="en-US" sz="1300">
              <a:latin typeface="ＭＳ Ｐゴシック"/>
            </a:rPr>
            <a:t>年度で若干下がったものの、平成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年度は同水準だったが、平成</a:t>
          </a:r>
          <a:r>
            <a:rPr kumimoji="1" lang="en-US" altLang="ja-JP" sz="1300">
              <a:latin typeface="ＭＳ Ｐゴシック"/>
            </a:rPr>
            <a:t>28</a:t>
          </a:r>
          <a:r>
            <a:rPr kumimoji="1" lang="ja-JP" altLang="en-US" sz="1300">
              <a:latin typeface="ＭＳ Ｐゴシック"/>
            </a:rPr>
            <a:t>年度は、学童保育施設運営業務の委託開始や地域活性化住宅借上料、航空写真撮影業務委託料</a:t>
          </a:r>
          <a:endParaRPr kumimoji="1" lang="en-US" altLang="ja-JP" sz="1300">
            <a:latin typeface="ＭＳ Ｐゴシック"/>
          </a:endParaRPr>
        </a:p>
        <a:p>
          <a:r>
            <a:rPr kumimoji="1" lang="ja-JP" altLang="en-US" sz="1300">
              <a:latin typeface="ＭＳ Ｐゴシック"/>
            </a:rPr>
            <a:t>などの増加が要因となっている。今後とも行財政改革を進め、経常経費の削減をすることで宮城県平均、全国平均の水準を目指す。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164236</xdr:rowOff>
    </xdr:from>
    <xdr:to>
      <xdr:col>7</xdr:col>
      <xdr:colOff>152400</xdr:colOff>
      <xdr:row>83</xdr:row>
      <xdr:rowOff>19207</xdr:rowOff>
    </xdr:to>
    <xdr:cxnSp macro="">
      <xdr:nvCxnSpPr>
        <xdr:cNvPr id="192" name="直線コネクタ 191"/>
        <xdr:cNvCxnSpPr/>
      </xdr:nvCxnSpPr>
      <xdr:spPr>
        <a:xfrm>
          <a:off x="4114800" y="14223136"/>
          <a:ext cx="8382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164236</xdr:rowOff>
    </xdr:from>
    <xdr:to>
      <xdr:col>6</xdr:col>
      <xdr:colOff>0</xdr:colOff>
      <xdr:row>82</xdr:row>
      <xdr:rowOff>165415</xdr:rowOff>
    </xdr:to>
    <xdr:cxnSp macro="">
      <xdr:nvCxnSpPr>
        <xdr:cNvPr id="195" name="直線コネクタ 194"/>
        <xdr:cNvCxnSpPr/>
      </xdr:nvCxnSpPr>
      <xdr:spPr>
        <a:xfrm flipV="1">
          <a:off x="3225800" y="14223136"/>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139585</xdr:rowOff>
    </xdr:from>
    <xdr:to>
      <xdr:col>4</xdr:col>
      <xdr:colOff>482600</xdr:colOff>
      <xdr:row>82</xdr:row>
      <xdr:rowOff>165415</xdr:rowOff>
    </xdr:to>
    <xdr:cxnSp macro="">
      <xdr:nvCxnSpPr>
        <xdr:cNvPr id="198" name="直線コネクタ 197"/>
        <xdr:cNvCxnSpPr/>
      </xdr:nvCxnSpPr>
      <xdr:spPr>
        <a:xfrm>
          <a:off x="2336800" y="14198485"/>
          <a:ext cx="889000" cy="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139585</xdr:rowOff>
    </xdr:from>
    <xdr:to>
      <xdr:col>3</xdr:col>
      <xdr:colOff>279400</xdr:colOff>
      <xdr:row>82</xdr:row>
      <xdr:rowOff>146231</xdr:rowOff>
    </xdr:to>
    <xdr:cxnSp macro="">
      <xdr:nvCxnSpPr>
        <xdr:cNvPr id="201" name="直線コネクタ 200"/>
        <xdr:cNvCxnSpPr/>
      </xdr:nvCxnSpPr>
      <xdr:spPr>
        <a:xfrm flipV="1">
          <a:off x="1447800" y="14198485"/>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139857</xdr:rowOff>
    </xdr:from>
    <xdr:to>
      <xdr:col>7</xdr:col>
      <xdr:colOff>203200</xdr:colOff>
      <xdr:row>83</xdr:row>
      <xdr:rowOff>70007</xdr:rowOff>
    </xdr:to>
    <xdr:sp macro="" textlink="">
      <xdr:nvSpPr>
        <xdr:cNvPr id="211" name="円/楕円 210"/>
        <xdr:cNvSpPr/>
      </xdr:nvSpPr>
      <xdr:spPr>
        <a:xfrm>
          <a:off x="4902200" y="141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156384</xdr:rowOff>
    </xdr:from>
    <xdr:ext cx="762000" cy="259045"/>
    <xdr:sp macro="" textlink="">
      <xdr:nvSpPr>
        <xdr:cNvPr id="212" name="人件費・物件費等の状況該当値テキスト"/>
        <xdr:cNvSpPr txBox="1"/>
      </xdr:nvSpPr>
      <xdr:spPr>
        <a:xfrm>
          <a:off x="5041900" y="140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113436</xdr:rowOff>
    </xdr:from>
    <xdr:to>
      <xdr:col>6</xdr:col>
      <xdr:colOff>50800</xdr:colOff>
      <xdr:row>83</xdr:row>
      <xdr:rowOff>43586</xdr:rowOff>
    </xdr:to>
    <xdr:sp macro="" textlink="">
      <xdr:nvSpPr>
        <xdr:cNvPr id="213" name="円/楕円 212"/>
        <xdr:cNvSpPr/>
      </xdr:nvSpPr>
      <xdr:spPr>
        <a:xfrm>
          <a:off x="4064000" y="141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53763</xdr:rowOff>
    </xdr:from>
    <xdr:ext cx="736600" cy="259045"/>
    <xdr:sp macro="" textlink="">
      <xdr:nvSpPr>
        <xdr:cNvPr id="214" name="テキスト ボックス 213"/>
        <xdr:cNvSpPr txBox="1"/>
      </xdr:nvSpPr>
      <xdr:spPr>
        <a:xfrm>
          <a:off x="3733800" y="1394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210,097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114615</xdr:rowOff>
    </xdr:from>
    <xdr:to>
      <xdr:col>4</xdr:col>
      <xdr:colOff>533400</xdr:colOff>
      <xdr:row>83</xdr:row>
      <xdr:rowOff>44765</xdr:rowOff>
    </xdr:to>
    <xdr:sp macro="" textlink="">
      <xdr:nvSpPr>
        <xdr:cNvPr id="215" name="円/楕円 214"/>
        <xdr:cNvSpPr/>
      </xdr:nvSpPr>
      <xdr:spPr>
        <a:xfrm>
          <a:off x="3175000" y="141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54942</xdr:rowOff>
    </xdr:from>
    <xdr:ext cx="762000" cy="259045"/>
    <xdr:sp macro="" textlink="">
      <xdr:nvSpPr>
        <xdr:cNvPr id="216" name="テキスト ボックス 215"/>
        <xdr:cNvSpPr txBox="1"/>
      </xdr:nvSpPr>
      <xdr:spPr>
        <a:xfrm>
          <a:off x="2844800" y="139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88785</xdr:rowOff>
    </xdr:from>
    <xdr:to>
      <xdr:col>3</xdr:col>
      <xdr:colOff>330200</xdr:colOff>
      <xdr:row>83</xdr:row>
      <xdr:rowOff>18935</xdr:rowOff>
    </xdr:to>
    <xdr:sp macro="" textlink="">
      <xdr:nvSpPr>
        <xdr:cNvPr id="217" name="円/楕円 216"/>
        <xdr:cNvSpPr/>
      </xdr:nvSpPr>
      <xdr:spPr>
        <a:xfrm>
          <a:off x="2286000" y="141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29112</xdr:rowOff>
    </xdr:from>
    <xdr:ext cx="762000" cy="259045"/>
    <xdr:sp macro="" textlink="">
      <xdr:nvSpPr>
        <xdr:cNvPr id="218" name="テキスト ボックス 217"/>
        <xdr:cNvSpPr txBox="1"/>
      </xdr:nvSpPr>
      <xdr:spPr>
        <a:xfrm>
          <a:off x="1955800" y="1391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95431</xdr:rowOff>
    </xdr:from>
    <xdr:to>
      <xdr:col>2</xdr:col>
      <xdr:colOff>127000</xdr:colOff>
      <xdr:row>83</xdr:row>
      <xdr:rowOff>25581</xdr:rowOff>
    </xdr:to>
    <xdr:sp macro="" textlink="">
      <xdr:nvSpPr>
        <xdr:cNvPr id="219" name="円/楕円 218"/>
        <xdr:cNvSpPr/>
      </xdr:nvSpPr>
      <xdr:spPr>
        <a:xfrm>
          <a:off x="1397000" y="141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35758</xdr:rowOff>
    </xdr:from>
    <xdr:ext cx="762000" cy="259045"/>
    <xdr:sp macro="" textlink="">
      <xdr:nvSpPr>
        <xdr:cNvPr id="220" name="テキスト ボックス 219"/>
        <xdr:cNvSpPr txBox="1"/>
      </xdr:nvSpPr>
      <xdr:spPr>
        <a:xfrm>
          <a:off x="1066800" y="139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96.2</a:t>
          </a:r>
          <a:r>
            <a:rPr kumimoji="1" lang="ja-JP" altLang="en-US" sz="1300">
              <a:latin typeface="ＭＳ Ｐゴシック"/>
            </a:rPr>
            <a:t>）、全国町村平均（</a:t>
          </a:r>
          <a:r>
            <a:rPr kumimoji="1" lang="en-US" altLang="ja-JP" sz="1300">
              <a:latin typeface="ＭＳ Ｐゴシック"/>
            </a:rPr>
            <a:t>96.4</a:t>
          </a:r>
          <a:r>
            <a:rPr kumimoji="1" lang="ja-JP" altLang="en-US" sz="1300">
              <a:latin typeface="ＭＳ Ｐゴシック"/>
            </a:rPr>
            <a:t>）、全国市平均（</a:t>
          </a:r>
          <a:r>
            <a:rPr kumimoji="1" lang="en-US" altLang="ja-JP" sz="1300">
              <a:latin typeface="ＭＳ Ｐゴシック"/>
            </a:rPr>
            <a:t>99.1</a:t>
          </a:r>
          <a:r>
            <a:rPr kumimoji="1" lang="ja-JP" altLang="en-US" sz="1300">
              <a:latin typeface="ＭＳ Ｐゴシック"/>
            </a:rPr>
            <a:t>）のいずれよりも下回る水準にある。</a:t>
          </a:r>
          <a:endParaRPr kumimoji="1" lang="en-US" altLang="ja-JP" sz="1300">
            <a:latin typeface="ＭＳ Ｐゴシック"/>
          </a:endParaRPr>
        </a:p>
        <a:p>
          <a:r>
            <a:rPr kumimoji="1" lang="ja-JP" altLang="en-US" sz="1300">
              <a:latin typeface="ＭＳ Ｐゴシック"/>
            </a:rPr>
            <a:t>　今後も人事院勧告に基づいた運用に努め、適正な給与水準を保つことを目標としている。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166914</xdr:rowOff>
    </xdr:to>
    <xdr:cxnSp macro="">
      <xdr:nvCxnSpPr>
        <xdr:cNvPr id="256" name="直線コネクタ 255"/>
        <xdr:cNvCxnSpPr/>
      </xdr:nvCxnSpPr>
      <xdr:spPr>
        <a:xfrm>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132443</xdr:rowOff>
    </xdr:to>
    <xdr:cxnSp macro="">
      <xdr:nvCxnSpPr>
        <xdr:cNvPr id="259" name="直線コネクタ 258"/>
        <xdr:cNvCxnSpPr/>
      </xdr:nvCxnSpPr>
      <xdr:spPr>
        <a:xfrm>
          <a:off x="15290800" y="140189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74991</xdr:rowOff>
    </xdr:to>
    <xdr:cxnSp macro="">
      <xdr:nvCxnSpPr>
        <xdr:cNvPr id="262" name="直線コネクタ 261"/>
        <xdr:cNvCxnSpPr/>
      </xdr:nvCxnSpPr>
      <xdr:spPr>
        <a:xfrm flipV="1">
          <a:off x="14401800" y="140189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86</xdr:row>
      <xdr:rowOff>170543</xdr:rowOff>
    </xdr:to>
    <xdr:cxnSp macro="">
      <xdr:nvCxnSpPr>
        <xdr:cNvPr id="265" name="直線コネクタ 264"/>
        <xdr:cNvCxnSpPr/>
      </xdr:nvCxnSpPr>
      <xdr:spPr>
        <a:xfrm flipV="1">
          <a:off x="13512800" y="14133891"/>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7" name="テキスト ボックス 26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7" name="円/楕円 276"/>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78" name="テキスト ボックス 277"/>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79" name="円/楕円 278"/>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0" name="テキスト ボックス 279"/>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81" name="円/楕円 280"/>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2" name="テキスト ボックス 281"/>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119743</xdr:rowOff>
    </xdr:from>
    <xdr:to>
      <xdr:col>19</xdr:col>
      <xdr:colOff>533400</xdr:colOff>
      <xdr:row>87</xdr:row>
      <xdr:rowOff>49893</xdr:rowOff>
    </xdr:to>
    <xdr:sp macro="" textlink="">
      <xdr:nvSpPr>
        <xdr:cNvPr id="283" name="円/楕円 282"/>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60070</xdr:rowOff>
    </xdr:from>
    <xdr:ext cx="762000" cy="259045"/>
    <xdr:sp macro="" textlink="">
      <xdr:nvSpPr>
        <xdr:cNvPr id="284" name="テキスト ボックス 283"/>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年々漸増しており、類似団体平均（</a:t>
          </a:r>
          <a:r>
            <a:rPr kumimoji="1" lang="en-US" altLang="ja-JP" sz="1300">
              <a:latin typeface="ＭＳ Ｐゴシック"/>
            </a:rPr>
            <a:t>12.61</a:t>
          </a:r>
          <a:r>
            <a:rPr kumimoji="1" lang="ja-JP" altLang="en-US" sz="1300">
              <a:latin typeface="ＭＳ Ｐゴシック"/>
            </a:rPr>
            <a:t>人）、宮城県平均（</a:t>
          </a:r>
          <a:r>
            <a:rPr kumimoji="1" lang="en-US" altLang="ja-JP" sz="1300">
              <a:latin typeface="ＭＳ Ｐゴシック"/>
            </a:rPr>
            <a:t>9.77</a:t>
          </a:r>
          <a:r>
            <a:rPr kumimoji="1" lang="ja-JP" altLang="en-US" sz="1300">
              <a:latin typeface="ＭＳ Ｐゴシック"/>
            </a:rPr>
            <a:t>人）、全国平均（</a:t>
          </a:r>
          <a:r>
            <a:rPr kumimoji="1" lang="en-US" altLang="ja-JP" sz="1300">
              <a:latin typeface="ＭＳ Ｐゴシック"/>
            </a:rPr>
            <a:t>7.90</a:t>
          </a:r>
          <a:r>
            <a:rPr kumimoji="1" lang="ja-JP" altLang="en-US" sz="1300">
              <a:latin typeface="ＭＳ Ｐゴシック"/>
            </a:rPr>
            <a:t>人）より上回っている状況である。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年度の定員管理の人数に増減はないが、分母である人口が減少しているため、人口千人当たり職員数が</a:t>
          </a:r>
          <a:r>
            <a:rPr kumimoji="1" lang="en-US" altLang="ja-JP" sz="1300">
              <a:latin typeface="ＭＳ Ｐゴシック"/>
            </a:rPr>
            <a:t>0.41</a:t>
          </a:r>
          <a:r>
            <a:rPr kumimoji="1" lang="ja-JP" altLang="en-US" sz="1300">
              <a:latin typeface="ＭＳ Ｐゴシック"/>
            </a:rPr>
            <a:t>ポイント増となった。　</a:t>
          </a:r>
          <a:endParaRPr kumimoji="1" lang="en-US" altLang="ja-JP" sz="1300">
            <a:latin typeface="ＭＳ Ｐゴシック"/>
          </a:endParaRPr>
        </a:p>
        <a:p>
          <a:r>
            <a:rPr kumimoji="1" lang="ja-JP" altLang="en-US" sz="1300">
              <a:latin typeface="ＭＳ Ｐゴシック"/>
            </a:rPr>
            <a:t>　今後とも事務の効率化を進め、職員の定員管理に努める。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48369</xdr:rowOff>
    </xdr:from>
    <xdr:to>
      <xdr:col>24</xdr:col>
      <xdr:colOff>558800</xdr:colOff>
      <xdr:row>61</xdr:row>
      <xdr:rowOff>76636</xdr:rowOff>
    </xdr:to>
    <xdr:cxnSp macro="">
      <xdr:nvCxnSpPr>
        <xdr:cNvPr id="321" name="直線コネクタ 320"/>
        <xdr:cNvCxnSpPr/>
      </xdr:nvCxnSpPr>
      <xdr:spPr>
        <a:xfrm>
          <a:off x="16179800" y="10506819"/>
          <a:ext cx="8382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34580</xdr:rowOff>
    </xdr:from>
    <xdr:to>
      <xdr:col>23</xdr:col>
      <xdr:colOff>406400</xdr:colOff>
      <xdr:row>61</xdr:row>
      <xdr:rowOff>48369</xdr:rowOff>
    </xdr:to>
    <xdr:cxnSp macro="">
      <xdr:nvCxnSpPr>
        <xdr:cNvPr id="324" name="直線コネクタ 323"/>
        <xdr:cNvCxnSpPr/>
      </xdr:nvCxnSpPr>
      <xdr:spPr>
        <a:xfrm>
          <a:off x="15290800" y="1049303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xdr:rowOff>
    </xdr:from>
    <xdr:to>
      <xdr:col>22</xdr:col>
      <xdr:colOff>203200</xdr:colOff>
      <xdr:row>61</xdr:row>
      <xdr:rowOff>34580</xdr:rowOff>
    </xdr:to>
    <xdr:cxnSp macro="">
      <xdr:nvCxnSpPr>
        <xdr:cNvPr id="327" name="直線コネクタ 326"/>
        <xdr:cNvCxnSpPr/>
      </xdr:nvCxnSpPr>
      <xdr:spPr>
        <a:xfrm>
          <a:off x="14401800" y="104585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149497</xdr:rowOff>
    </xdr:from>
    <xdr:to>
      <xdr:col>21</xdr:col>
      <xdr:colOff>0</xdr:colOff>
      <xdr:row>61</xdr:row>
      <xdr:rowOff>109</xdr:rowOff>
    </xdr:to>
    <xdr:cxnSp macro="">
      <xdr:nvCxnSpPr>
        <xdr:cNvPr id="330" name="直線コネクタ 329"/>
        <xdr:cNvCxnSpPr/>
      </xdr:nvCxnSpPr>
      <xdr:spPr>
        <a:xfrm>
          <a:off x="13512800" y="10436497"/>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25836</xdr:rowOff>
    </xdr:from>
    <xdr:to>
      <xdr:col>24</xdr:col>
      <xdr:colOff>609600</xdr:colOff>
      <xdr:row>61</xdr:row>
      <xdr:rowOff>127436</xdr:rowOff>
    </xdr:to>
    <xdr:sp macro="" textlink="">
      <xdr:nvSpPr>
        <xdr:cNvPr id="340" name="円/楕円 339"/>
        <xdr:cNvSpPr/>
      </xdr:nvSpPr>
      <xdr:spPr>
        <a:xfrm>
          <a:off x="16967200" y="104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169363</xdr:rowOff>
    </xdr:from>
    <xdr:ext cx="762000" cy="259045"/>
    <xdr:sp macro="" textlink="">
      <xdr:nvSpPr>
        <xdr:cNvPr id="341" name="定員管理の状況該当値テキスト"/>
        <xdr:cNvSpPr txBox="1"/>
      </xdr:nvSpPr>
      <xdr:spPr>
        <a:xfrm>
          <a:off x="17106900" y="1045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169019</xdr:rowOff>
    </xdr:from>
    <xdr:to>
      <xdr:col>23</xdr:col>
      <xdr:colOff>457200</xdr:colOff>
      <xdr:row>61</xdr:row>
      <xdr:rowOff>99169</xdr:rowOff>
    </xdr:to>
    <xdr:sp macro="" textlink="">
      <xdr:nvSpPr>
        <xdr:cNvPr id="342" name="円/楕円 341"/>
        <xdr:cNvSpPr/>
      </xdr:nvSpPr>
      <xdr:spPr>
        <a:xfrm>
          <a:off x="16129000" y="10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109346</xdr:rowOff>
    </xdr:from>
    <xdr:ext cx="736600" cy="259045"/>
    <xdr:sp macro="" textlink="">
      <xdr:nvSpPr>
        <xdr:cNvPr id="343" name="テキスト ボックス 342"/>
        <xdr:cNvSpPr txBox="1"/>
      </xdr:nvSpPr>
      <xdr:spPr>
        <a:xfrm>
          <a:off x="15798800" y="1022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155230</xdr:rowOff>
    </xdr:from>
    <xdr:to>
      <xdr:col>22</xdr:col>
      <xdr:colOff>254000</xdr:colOff>
      <xdr:row>61</xdr:row>
      <xdr:rowOff>85380</xdr:rowOff>
    </xdr:to>
    <xdr:sp macro="" textlink="">
      <xdr:nvSpPr>
        <xdr:cNvPr id="344" name="円/楕円 343"/>
        <xdr:cNvSpPr/>
      </xdr:nvSpPr>
      <xdr:spPr>
        <a:xfrm>
          <a:off x="152400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95557</xdr:rowOff>
    </xdr:from>
    <xdr:ext cx="762000" cy="259045"/>
    <xdr:sp macro="" textlink="">
      <xdr:nvSpPr>
        <xdr:cNvPr id="345" name="テキスト ボックス 344"/>
        <xdr:cNvSpPr txBox="1"/>
      </xdr:nvSpPr>
      <xdr:spPr>
        <a:xfrm>
          <a:off x="14909800" y="102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120759</xdr:rowOff>
    </xdr:from>
    <xdr:to>
      <xdr:col>21</xdr:col>
      <xdr:colOff>50800</xdr:colOff>
      <xdr:row>61</xdr:row>
      <xdr:rowOff>50909</xdr:rowOff>
    </xdr:to>
    <xdr:sp macro="" textlink="">
      <xdr:nvSpPr>
        <xdr:cNvPr id="346" name="円/楕円 345"/>
        <xdr:cNvSpPr/>
      </xdr:nvSpPr>
      <xdr:spPr>
        <a:xfrm>
          <a:off x="14351000" y="104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61086</xdr:rowOff>
    </xdr:from>
    <xdr:ext cx="762000" cy="259045"/>
    <xdr:sp macro="" textlink="">
      <xdr:nvSpPr>
        <xdr:cNvPr id="347" name="テキスト ボックス 346"/>
        <xdr:cNvSpPr txBox="1"/>
      </xdr:nvSpPr>
      <xdr:spPr>
        <a:xfrm>
          <a:off x="14020800" y="101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98697</xdr:rowOff>
    </xdr:from>
    <xdr:to>
      <xdr:col>19</xdr:col>
      <xdr:colOff>533400</xdr:colOff>
      <xdr:row>61</xdr:row>
      <xdr:rowOff>28847</xdr:rowOff>
    </xdr:to>
    <xdr:sp macro="" textlink="">
      <xdr:nvSpPr>
        <xdr:cNvPr id="348" name="円/楕円 347"/>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39024</xdr:rowOff>
    </xdr:from>
    <xdr:ext cx="762000" cy="259045"/>
    <xdr:sp macro="" textlink="">
      <xdr:nvSpPr>
        <xdr:cNvPr id="349" name="テキスト ボックス 348"/>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平成２４年度以後、年々改善しており平成</a:t>
          </a:r>
          <a:r>
            <a:rPr kumimoji="1" lang="en-US" altLang="ja-JP" sz="1300">
              <a:latin typeface="ＭＳ Ｐゴシック"/>
            </a:rPr>
            <a:t>28</a:t>
          </a:r>
          <a:r>
            <a:rPr kumimoji="1" lang="ja-JP" altLang="en-US" sz="1300">
              <a:latin typeface="ＭＳ Ｐゴシック"/>
            </a:rPr>
            <a:t>年度は前年度より</a:t>
          </a:r>
          <a:r>
            <a:rPr kumimoji="1" lang="en-US" altLang="ja-JP" sz="1300">
              <a:latin typeface="ＭＳ Ｐゴシック"/>
            </a:rPr>
            <a:t>0.2</a:t>
          </a:r>
          <a:r>
            <a:rPr kumimoji="1" lang="ja-JP" altLang="en-US" sz="1300">
              <a:latin typeface="ＭＳ Ｐゴシック"/>
            </a:rPr>
            <a:t>％改善し</a:t>
          </a:r>
          <a:r>
            <a:rPr kumimoji="1" lang="en-US" altLang="ja-JP" sz="1300">
              <a:latin typeface="ＭＳ Ｐゴシック"/>
            </a:rPr>
            <a:t>7.8</a:t>
          </a:r>
          <a:r>
            <a:rPr kumimoji="1" lang="ja-JP" altLang="en-US" sz="1300">
              <a:latin typeface="ＭＳ Ｐゴシック"/>
            </a:rPr>
            <a:t>％となった。色麻町一般会計の地方債償還のピークは過ぎているが、今後は平成</a:t>
          </a:r>
          <a:r>
            <a:rPr kumimoji="1" lang="en-US" altLang="ja-JP" sz="1300">
              <a:latin typeface="ＭＳ Ｐゴシック"/>
            </a:rPr>
            <a:t>25</a:t>
          </a:r>
          <a:r>
            <a:rPr kumimoji="1" lang="ja-JP" altLang="en-US" sz="1300">
              <a:latin typeface="ＭＳ Ｐゴシック"/>
            </a:rPr>
            <a:t>年度に実施した小中一貫校教育施設整備に係る起債の償還が始まったため、実質公債費比率は微増するものと見込んでいる。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41</xdr:row>
      <xdr:rowOff>3810</xdr:rowOff>
    </xdr:to>
    <xdr:cxnSp macro="">
      <xdr:nvCxnSpPr>
        <xdr:cNvPr id="381" name="直線コネクタ 380"/>
        <xdr:cNvCxnSpPr/>
      </xdr:nvCxnSpPr>
      <xdr:spPr>
        <a:xfrm flipV="1">
          <a:off x="16179800" y="70139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81026</xdr:rowOff>
    </xdr:to>
    <xdr:cxnSp macro="">
      <xdr:nvCxnSpPr>
        <xdr:cNvPr id="384" name="直線コネクタ 383"/>
        <xdr:cNvCxnSpPr/>
      </xdr:nvCxnSpPr>
      <xdr:spPr>
        <a:xfrm flipV="1">
          <a:off x="15290800" y="703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42</xdr:row>
      <xdr:rowOff>64008</xdr:rowOff>
    </xdr:to>
    <xdr:cxnSp macro="">
      <xdr:nvCxnSpPr>
        <xdr:cNvPr id="387" name="直線コネクタ 386"/>
        <xdr:cNvCxnSpPr/>
      </xdr:nvCxnSpPr>
      <xdr:spPr>
        <a:xfrm flipV="1">
          <a:off x="14401800" y="71104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43</xdr:row>
      <xdr:rowOff>46990</xdr:rowOff>
    </xdr:to>
    <xdr:cxnSp macro="">
      <xdr:nvCxnSpPr>
        <xdr:cNvPr id="390" name="直線コネクタ 389"/>
        <xdr:cNvCxnSpPr/>
      </xdr:nvCxnSpPr>
      <xdr:spPr>
        <a:xfrm flipV="1">
          <a:off x="13512800" y="72649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2" name="テキスト ボックス 391"/>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400" name="円/楕円 399"/>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77233</xdr:rowOff>
    </xdr:from>
    <xdr:ext cx="762000" cy="259045"/>
    <xdr:sp macro="" textlink="">
      <xdr:nvSpPr>
        <xdr:cNvPr id="401"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2" name="円/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403" name="テキスト ボックス 40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4" name="円/楕円 403"/>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405" name="テキスト ボックス 404"/>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6" name="円/楕円 405"/>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7" name="テキスト ボックス 406"/>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8" name="円/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地方債現在高の減や充当可能財源とされる財政調整基金の増により、前年度と比較すると</a:t>
          </a:r>
          <a:r>
            <a:rPr kumimoji="1" lang="en-US" altLang="ja-JP" sz="1300">
              <a:latin typeface="ＭＳ Ｐゴシック"/>
            </a:rPr>
            <a:t>14.1</a:t>
          </a:r>
          <a:r>
            <a:rPr kumimoji="1" lang="ja-JP" altLang="en-US" sz="1300">
              <a:latin typeface="ＭＳ Ｐゴシック"/>
            </a:rPr>
            <a:t>％改善し</a:t>
          </a:r>
          <a:r>
            <a:rPr kumimoji="1" lang="en-US" altLang="ja-JP" sz="1300">
              <a:latin typeface="ＭＳ Ｐゴシック"/>
            </a:rPr>
            <a:t>91.5</a:t>
          </a:r>
          <a:r>
            <a:rPr kumimoji="1" lang="ja-JP" altLang="en-US" sz="1300">
              <a:latin typeface="ＭＳ Ｐゴシック"/>
            </a:rPr>
            <a:t>％となった。宮城県平均（</a:t>
          </a:r>
          <a:r>
            <a:rPr kumimoji="1" lang="en-US" altLang="ja-JP" sz="1300">
              <a:latin typeface="ＭＳ Ｐゴシック"/>
            </a:rPr>
            <a:t>49.8</a:t>
          </a:r>
          <a:r>
            <a:rPr kumimoji="1" lang="ja-JP" altLang="en-US" sz="1300">
              <a:latin typeface="ＭＳ Ｐゴシック"/>
            </a:rPr>
            <a:t>％）、全国平均（</a:t>
          </a:r>
          <a:r>
            <a:rPr kumimoji="1" lang="en-US" altLang="ja-JP" sz="1300">
              <a:latin typeface="ＭＳ Ｐゴシック"/>
            </a:rPr>
            <a:t>34.5</a:t>
          </a:r>
          <a:r>
            <a:rPr kumimoji="1" lang="ja-JP" altLang="en-US" sz="1300">
              <a:latin typeface="ＭＳ Ｐゴシック"/>
            </a:rPr>
            <a:t>％）と比較し大きい割合となっている。加美郡保健医療福祉行政事務組合をはじめとした組合等への負担が依然として大きな割合を占めている。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20532</xdr:rowOff>
    </xdr:from>
    <xdr:to>
      <xdr:col>24</xdr:col>
      <xdr:colOff>558800</xdr:colOff>
      <xdr:row>18</xdr:row>
      <xdr:rowOff>133943</xdr:rowOff>
    </xdr:to>
    <xdr:cxnSp macro="">
      <xdr:nvCxnSpPr>
        <xdr:cNvPr id="443" name="直線コネクタ 442"/>
        <xdr:cNvCxnSpPr/>
      </xdr:nvCxnSpPr>
      <xdr:spPr>
        <a:xfrm flipV="1">
          <a:off x="16179800" y="3106632"/>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133943</xdr:rowOff>
    </xdr:from>
    <xdr:to>
      <xdr:col>23</xdr:col>
      <xdr:colOff>406400</xdr:colOff>
      <xdr:row>19</xdr:row>
      <xdr:rowOff>296</xdr:rowOff>
    </xdr:to>
    <xdr:cxnSp macro="">
      <xdr:nvCxnSpPr>
        <xdr:cNvPr id="446" name="直線コネクタ 445"/>
        <xdr:cNvCxnSpPr/>
      </xdr:nvCxnSpPr>
      <xdr:spPr>
        <a:xfrm flipV="1">
          <a:off x="15290800" y="3220043"/>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7" name="フローチャート :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296</xdr:rowOff>
    </xdr:from>
    <xdr:to>
      <xdr:col>22</xdr:col>
      <xdr:colOff>203200</xdr:colOff>
      <xdr:row>19</xdr:row>
      <xdr:rowOff>126577</xdr:rowOff>
    </xdr:to>
    <xdr:cxnSp macro="">
      <xdr:nvCxnSpPr>
        <xdr:cNvPr id="449" name="直線コネクタ 448"/>
        <xdr:cNvCxnSpPr/>
      </xdr:nvCxnSpPr>
      <xdr:spPr>
        <a:xfrm flipV="1">
          <a:off x="14401800" y="3257846"/>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0" name="フローチャート :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126577</xdr:rowOff>
    </xdr:from>
    <xdr:to>
      <xdr:col>21</xdr:col>
      <xdr:colOff>0</xdr:colOff>
      <xdr:row>19</xdr:row>
      <xdr:rowOff>137837</xdr:rowOff>
    </xdr:to>
    <xdr:cxnSp macro="">
      <xdr:nvCxnSpPr>
        <xdr:cNvPr id="452" name="直線コネクタ 451"/>
        <xdr:cNvCxnSpPr/>
      </xdr:nvCxnSpPr>
      <xdr:spPr>
        <a:xfrm flipV="1">
          <a:off x="13512800" y="3384127"/>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5" name="フローチャート : 判断 45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6" name="テキスト ボックス 45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141182</xdr:rowOff>
    </xdr:from>
    <xdr:to>
      <xdr:col>24</xdr:col>
      <xdr:colOff>609600</xdr:colOff>
      <xdr:row>18</xdr:row>
      <xdr:rowOff>71332</xdr:rowOff>
    </xdr:to>
    <xdr:sp macro="" textlink="">
      <xdr:nvSpPr>
        <xdr:cNvPr id="462" name="円/楕円 461"/>
        <xdr:cNvSpPr/>
      </xdr:nvSpPr>
      <xdr:spPr>
        <a:xfrm>
          <a:off x="169672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113259</xdr:rowOff>
    </xdr:from>
    <xdr:ext cx="762000" cy="259045"/>
    <xdr:sp macro="" textlink="">
      <xdr:nvSpPr>
        <xdr:cNvPr id="463" name="将来負担の状況該当値テキスト"/>
        <xdr:cNvSpPr txBox="1"/>
      </xdr:nvSpPr>
      <xdr:spPr>
        <a:xfrm>
          <a:off x="171069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83143</xdr:rowOff>
    </xdr:from>
    <xdr:to>
      <xdr:col>23</xdr:col>
      <xdr:colOff>457200</xdr:colOff>
      <xdr:row>19</xdr:row>
      <xdr:rowOff>13293</xdr:rowOff>
    </xdr:to>
    <xdr:sp macro="" textlink="">
      <xdr:nvSpPr>
        <xdr:cNvPr id="464" name="円/楕円 463"/>
        <xdr:cNvSpPr/>
      </xdr:nvSpPr>
      <xdr:spPr>
        <a:xfrm>
          <a:off x="161290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169520</xdr:rowOff>
    </xdr:from>
    <xdr:ext cx="736600" cy="259045"/>
    <xdr:sp macro="" textlink="">
      <xdr:nvSpPr>
        <xdr:cNvPr id="465" name="テキスト ボックス 464"/>
        <xdr:cNvSpPr txBox="1"/>
      </xdr:nvSpPr>
      <xdr:spPr>
        <a:xfrm>
          <a:off x="15798800" y="32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120946</xdr:rowOff>
    </xdr:from>
    <xdr:to>
      <xdr:col>22</xdr:col>
      <xdr:colOff>254000</xdr:colOff>
      <xdr:row>19</xdr:row>
      <xdr:rowOff>51096</xdr:rowOff>
    </xdr:to>
    <xdr:sp macro="" textlink="">
      <xdr:nvSpPr>
        <xdr:cNvPr id="466" name="円/楕円 465"/>
        <xdr:cNvSpPr/>
      </xdr:nvSpPr>
      <xdr:spPr>
        <a:xfrm>
          <a:off x="15240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35873</xdr:rowOff>
    </xdr:from>
    <xdr:ext cx="762000" cy="259045"/>
    <xdr:sp macro="" textlink="">
      <xdr:nvSpPr>
        <xdr:cNvPr id="467" name="テキスト ボックス 466"/>
        <xdr:cNvSpPr txBox="1"/>
      </xdr:nvSpPr>
      <xdr:spPr>
        <a:xfrm>
          <a:off x="14909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75777</xdr:rowOff>
    </xdr:from>
    <xdr:to>
      <xdr:col>21</xdr:col>
      <xdr:colOff>50800</xdr:colOff>
      <xdr:row>20</xdr:row>
      <xdr:rowOff>5927</xdr:rowOff>
    </xdr:to>
    <xdr:sp macro="" textlink="">
      <xdr:nvSpPr>
        <xdr:cNvPr id="468" name="円/楕円 467"/>
        <xdr:cNvSpPr/>
      </xdr:nvSpPr>
      <xdr:spPr>
        <a:xfrm>
          <a:off x="14351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162154</xdr:rowOff>
    </xdr:from>
    <xdr:ext cx="762000" cy="259045"/>
    <xdr:sp macro="" textlink="">
      <xdr:nvSpPr>
        <xdr:cNvPr id="469" name="テキスト ボックス 468"/>
        <xdr:cNvSpPr txBox="1"/>
      </xdr:nvSpPr>
      <xdr:spPr>
        <a:xfrm>
          <a:off x="14020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87037</xdr:rowOff>
    </xdr:from>
    <xdr:to>
      <xdr:col>19</xdr:col>
      <xdr:colOff>533400</xdr:colOff>
      <xdr:row>20</xdr:row>
      <xdr:rowOff>17187</xdr:rowOff>
    </xdr:to>
    <xdr:sp macro="" textlink="">
      <xdr:nvSpPr>
        <xdr:cNvPr id="470" name="円/楕円 469"/>
        <xdr:cNvSpPr/>
      </xdr:nvSpPr>
      <xdr:spPr>
        <a:xfrm>
          <a:off x="13462000" y="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1964</xdr:rowOff>
    </xdr:from>
    <xdr:ext cx="762000" cy="259045"/>
    <xdr:sp macro="" textlink="">
      <xdr:nvSpPr>
        <xdr:cNvPr id="471" name="テキスト ボックス 470"/>
        <xdr:cNvSpPr txBox="1"/>
      </xdr:nvSpPr>
      <xdr:spPr>
        <a:xfrm>
          <a:off x="13131800" y="343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25.5</a:t>
          </a:r>
          <a:r>
            <a:rPr kumimoji="1" lang="ja-JP" altLang="en-US" sz="1300">
              <a:latin typeface="ＭＳ Ｐゴシック"/>
            </a:rPr>
            <a:t>）、宮城県平均（</a:t>
          </a:r>
          <a:r>
            <a:rPr kumimoji="1" lang="en-US" altLang="ja-JP" sz="1300">
              <a:latin typeface="ＭＳ Ｐゴシック"/>
            </a:rPr>
            <a:t>25.4</a:t>
          </a:r>
          <a:r>
            <a:rPr kumimoji="1" lang="ja-JP" altLang="en-US" sz="1300">
              <a:latin typeface="ＭＳ Ｐゴシック"/>
            </a:rPr>
            <a:t>）、全国平均（</a:t>
          </a:r>
          <a:r>
            <a:rPr kumimoji="1" lang="en-US" altLang="ja-JP" sz="1300">
              <a:latin typeface="ＭＳ Ｐゴシック"/>
            </a:rPr>
            <a:t>23.7</a:t>
          </a:r>
          <a:r>
            <a:rPr kumimoji="1" lang="ja-JP" altLang="en-US" sz="1300">
              <a:latin typeface="ＭＳ Ｐゴシック"/>
            </a:rPr>
            <a:t>）のいずれも下回っている状況である。</a:t>
          </a:r>
          <a:endParaRPr kumimoji="1" lang="en-US" altLang="ja-JP" sz="1300">
            <a:latin typeface="ＭＳ Ｐゴシック"/>
          </a:endParaRPr>
        </a:p>
        <a:p>
          <a:r>
            <a:rPr kumimoji="1" lang="ja-JP" altLang="en-US" sz="1300">
              <a:latin typeface="ＭＳ Ｐゴシック"/>
            </a:rPr>
            <a:t>事業内容の見直しによる効率化や職員の定数管理に努め、今後とも人件費の抑制に努める。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107950</xdr:rowOff>
    </xdr:to>
    <xdr:cxnSp macro="">
      <xdr:nvCxnSpPr>
        <xdr:cNvPr id="66" name="直線コネクタ 65"/>
        <xdr:cNvCxnSpPr/>
      </xdr:nvCxnSpPr>
      <xdr:spPr>
        <a:xfrm>
          <a:off x="3987800" y="6390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38</xdr:row>
      <xdr:rowOff>5080</xdr:rowOff>
    </xdr:to>
    <xdr:cxnSp macro="">
      <xdr:nvCxnSpPr>
        <xdr:cNvPr id="69" name="直線コネクタ 68"/>
        <xdr:cNvCxnSpPr/>
      </xdr:nvCxnSpPr>
      <xdr:spPr>
        <a:xfrm flipV="1">
          <a:off x="3098800" y="639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38</xdr:row>
      <xdr:rowOff>5080</xdr:rowOff>
    </xdr:to>
    <xdr:cxnSp macro="">
      <xdr:nvCxnSpPr>
        <xdr:cNvPr id="72" name="直線コネクタ 71"/>
        <xdr:cNvCxnSpPr/>
      </xdr:nvCxnSpPr>
      <xdr:spPr>
        <a:xfrm>
          <a:off x="2209800" y="643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92710</xdr:rowOff>
    </xdr:to>
    <xdr:cxnSp macro="">
      <xdr:nvCxnSpPr>
        <xdr:cNvPr id="75" name="直線コネクタ 74"/>
        <xdr:cNvCxnSpPr/>
      </xdr:nvCxnSpPr>
      <xdr:spPr>
        <a:xfrm>
          <a:off x="1320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宮城県平均（</a:t>
          </a:r>
          <a:r>
            <a:rPr kumimoji="1" lang="en-US" altLang="ja-JP" sz="1300">
              <a:latin typeface="ＭＳ Ｐゴシック"/>
            </a:rPr>
            <a:t>15.4</a:t>
          </a:r>
          <a:r>
            <a:rPr kumimoji="1" lang="ja-JP" altLang="en-US" sz="1300">
              <a:latin typeface="ＭＳ Ｐゴシック"/>
            </a:rPr>
            <a:t>）、全国平均（</a:t>
          </a:r>
          <a:r>
            <a:rPr kumimoji="1" lang="en-US" altLang="ja-JP" sz="1300">
              <a:latin typeface="ＭＳ Ｐゴシック"/>
            </a:rPr>
            <a:t>14.8</a:t>
          </a:r>
          <a:r>
            <a:rPr kumimoji="1" lang="ja-JP" altLang="en-US" sz="1300">
              <a:latin typeface="ＭＳ Ｐゴシック"/>
            </a:rPr>
            <a:t>）より下回っているものの、類似団体平均（</a:t>
          </a:r>
          <a:r>
            <a:rPr kumimoji="1" lang="en-US" altLang="ja-JP" sz="1300">
              <a:latin typeface="ＭＳ Ｐゴシック"/>
            </a:rPr>
            <a:t>13.9</a:t>
          </a:r>
          <a:r>
            <a:rPr kumimoji="1" lang="ja-JP" altLang="en-US" sz="1300">
              <a:latin typeface="ＭＳ Ｐゴシック"/>
            </a:rPr>
            <a:t>）では上回っている状況である。</a:t>
          </a:r>
          <a:endParaRPr kumimoji="1" lang="en-US" altLang="ja-JP" sz="1300">
            <a:latin typeface="ＭＳ Ｐゴシック"/>
          </a:endParaRPr>
        </a:p>
        <a:p>
          <a:r>
            <a:rPr kumimoji="1" lang="ja-JP" altLang="en-US" sz="1300">
              <a:latin typeface="ＭＳ Ｐゴシック"/>
            </a:rPr>
            <a:t>前年度より増加した要因としては、学童保育施設運営業務の委託開始や地域活性住宅借上料、航空写真撮影業務委託などの増加が影響している。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112304</xdr:rowOff>
    </xdr:from>
    <xdr:to>
      <xdr:col>24</xdr:col>
      <xdr:colOff>31750</xdr:colOff>
      <xdr:row>16</xdr:row>
      <xdr:rowOff>64951</xdr:rowOff>
    </xdr:to>
    <xdr:cxnSp macro="">
      <xdr:nvCxnSpPr>
        <xdr:cNvPr id="129" name="直線コネクタ 128"/>
        <xdr:cNvCxnSpPr/>
      </xdr:nvCxnSpPr>
      <xdr:spPr>
        <a:xfrm>
          <a:off x="15671800" y="268405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112304</xdr:rowOff>
    </xdr:from>
    <xdr:to>
      <xdr:col>22</xdr:col>
      <xdr:colOff>565150</xdr:colOff>
      <xdr:row>15</xdr:row>
      <xdr:rowOff>164556</xdr:rowOff>
    </xdr:to>
    <xdr:cxnSp macro="">
      <xdr:nvCxnSpPr>
        <xdr:cNvPr id="132" name="直線コネクタ 131"/>
        <xdr:cNvCxnSpPr/>
      </xdr:nvCxnSpPr>
      <xdr:spPr>
        <a:xfrm flipV="1">
          <a:off x="14782800" y="2684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40459</xdr:rowOff>
    </xdr:from>
    <xdr:to>
      <xdr:col>21</xdr:col>
      <xdr:colOff>361950</xdr:colOff>
      <xdr:row>15</xdr:row>
      <xdr:rowOff>164556</xdr:rowOff>
    </xdr:to>
    <xdr:cxnSp macro="">
      <xdr:nvCxnSpPr>
        <xdr:cNvPr id="135" name="直線コネクタ 134"/>
        <xdr:cNvCxnSpPr/>
      </xdr:nvCxnSpPr>
      <xdr:spPr>
        <a:xfrm>
          <a:off x="13893800" y="26122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37" name="テキスト ボックス 136"/>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40459</xdr:rowOff>
    </xdr:to>
    <xdr:cxnSp macro="">
      <xdr:nvCxnSpPr>
        <xdr:cNvPr id="138" name="直線コネクタ 137"/>
        <xdr:cNvCxnSpPr/>
      </xdr:nvCxnSpPr>
      <xdr:spPr>
        <a:xfrm>
          <a:off x="13004800" y="25730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14151</xdr:rowOff>
    </xdr:from>
    <xdr:to>
      <xdr:col>24</xdr:col>
      <xdr:colOff>82550</xdr:colOff>
      <xdr:row>16</xdr:row>
      <xdr:rowOff>115751</xdr:rowOff>
    </xdr:to>
    <xdr:sp macro="" textlink="">
      <xdr:nvSpPr>
        <xdr:cNvPr id="148" name="円/楕円 147"/>
        <xdr:cNvSpPr/>
      </xdr:nvSpPr>
      <xdr:spPr>
        <a:xfrm>
          <a:off x="164592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157678</xdr:rowOff>
    </xdr:from>
    <xdr:ext cx="762000" cy="259045"/>
    <xdr:sp macro="" textlink="">
      <xdr:nvSpPr>
        <xdr:cNvPr id="149" name="物件費該当値テキスト"/>
        <xdr:cNvSpPr txBox="1"/>
      </xdr:nvSpPr>
      <xdr:spPr>
        <a:xfrm>
          <a:off x="16598900" y="27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61504</xdr:rowOff>
    </xdr:from>
    <xdr:to>
      <xdr:col>22</xdr:col>
      <xdr:colOff>615950</xdr:colOff>
      <xdr:row>15</xdr:row>
      <xdr:rowOff>163104</xdr:rowOff>
    </xdr:to>
    <xdr:sp macro="" textlink="">
      <xdr:nvSpPr>
        <xdr:cNvPr id="150" name="円/楕円 149"/>
        <xdr:cNvSpPr/>
      </xdr:nvSpPr>
      <xdr:spPr>
        <a:xfrm>
          <a:off x="15621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147881</xdr:rowOff>
    </xdr:from>
    <xdr:ext cx="736600" cy="259045"/>
    <xdr:sp macro="" textlink="">
      <xdr:nvSpPr>
        <xdr:cNvPr id="151" name="テキスト ボックス 150"/>
        <xdr:cNvSpPr txBox="1"/>
      </xdr:nvSpPr>
      <xdr:spPr>
        <a:xfrm>
          <a:off x="15290800" y="2719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52" name="円/楕円 151"/>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28683</xdr:rowOff>
    </xdr:from>
    <xdr:ext cx="762000" cy="259045"/>
    <xdr:sp macro="" textlink="">
      <xdr:nvSpPr>
        <xdr:cNvPr id="153" name="テキスト ボックス 152"/>
        <xdr:cNvSpPr txBox="1"/>
      </xdr:nvSpPr>
      <xdr:spPr>
        <a:xfrm>
          <a:off x="14401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161109</xdr:rowOff>
    </xdr:from>
    <xdr:to>
      <xdr:col>20</xdr:col>
      <xdr:colOff>209550</xdr:colOff>
      <xdr:row>15</xdr:row>
      <xdr:rowOff>91259</xdr:rowOff>
    </xdr:to>
    <xdr:sp macro="" textlink="">
      <xdr:nvSpPr>
        <xdr:cNvPr id="154" name="円/楕円 153"/>
        <xdr:cNvSpPr/>
      </xdr:nvSpPr>
      <xdr:spPr>
        <a:xfrm>
          <a:off x="13843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101436</xdr:rowOff>
    </xdr:from>
    <xdr:ext cx="762000" cy="259045"/>
    <xdr:sp macro="" textlink="">
      <xdr:nvSpPr>
        <xdr:cNvPr id="155" name="テキスト ボックス 154"/>
        <xdr:cNvSpPr txBox="1"/>
      </xdr:nvSpPr>
      <xdr:spPr>
        <a:xfrm>
          <a:off x="13512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6" name="円/楕円 155"/>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7" name="テキスト ボックス 15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a:t>
          </a:r>
          <a:r>
            <a:rPr kumimoji="1" lang="en-US" altLang="ja-JP" sz="1300">
              <a:latin typeface="ＭＳ Ｐゴシック"/>
            </a:rPr>
            <a:t>4.3</a:t>
          </a:r>
          <a:r>
            <a:rPr kumimoji="1" lang="ja-JP" altLang="en-US" sz="1300">
              <a:latin typeface="ＭＳ Ｐゴシック"/>
            </a:rPr>
            <a:t>）より下回っているが、年金生活者支援臨時交付金や介護給付訓練等給付費の増額が要因となり、前年度より</a:t>
          </a:r>
          <a:r>
            <a:rPr kumimoji="1" lang="en-US" altLang="ja-JP" sz="1300">
              <a:latin typeface="ＭＳ Ｐゴシック"/>
            </a:rPr>
            <a:t>0.3</a:t>
          </a:r>
          <a:r>
            <a:rPr kumimoji="1" lang="ja-JP" altLang="en-US" sz="1300">
              <a:latin typeface="ＭＳ Ｐゴシック"/>
            </a:rPr>
            <a:t>ポイント増となった。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88900</xdr:rowOff>
    </xdr:to>
    <xdr:cxnSp macro="">
      <xdr:nvCxnSpPr>
        <xdr:cNvPr id="190" name="直線コネクタ 189"/>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93" name="直線コネクタ 192"/>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5" name="テキスト ボックス 194"/>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50800</xdr:rowOff>
    </xdr:to>
    <xdr:cxnSp macro="">
      <xdr:nvCxnSpPr>
        <xdr:cNvPr id="196" name="直線コネクタ 195"/>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8" name="テキスト ボックス 197"/>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9" name="直線コネクタ 198"/>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03" name="テキスト ボックス 202"/>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9" name="円/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1" name="円/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2" name="テキスト ボックス 211"/>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5" name="円/楕円 214"/>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6" name="テキスト ボックス 215"/>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14.6</a:t>
          </a:r>
          <a:r>
            <a:rPr kumimoji="1" lang="ja-JP" altLang="en-US" sz="1300">
              <a:latin typeface="ＭＳ Ｐゴシック"/>
            </a:rPr>
            <a:t>）、宮城県平均（</a:t>
          </a:r>
          <a:r>
            <a:rPr kumimoji="1" lang="en-US" altLang="ja-JP" sz="1300">
              <a:latin typeface="ＭＳ Ｐゴシック"/>
            </a:rPr>
            <a:t>15.3</a:t>
          </a:r>
          <a:r>
            <a:rPr kumimoji="1" lang="ja-JP" altLang="en-US" sz="1300">
              <a:latin typeface="ＭＳ Ｐゴシック"/>
            </a:rPr>
            <a:t>）、全国平均（</a:t>
          </a:r>
          <a:r>
            <a:rPr kumimoji="1" lang="en-US" altLang="ja-JP" sz="1300">
              <a:latin typeface="ＭＳ Ｐゴシック"/>
            </a:rPr>
            <a:t>13.5</a:t>
          </a:r>
          <a:r>
            <a:rPr kumimoji="1" lang="ja-JP" altLang="en-US" sz="1300">
              <a:latin typeface="ＭＳ Ｐゴシック"/>
            </a:rPr>
            <a:t>）のいずれよりも、低い値となっている。</a:t>
          </a:r>
          <a:endParaRPr kumimoji="1" lang="en-US" altLang="ja-JP" sz="1300">
            <a:latin typeface="ＭＳ Ｐゴシック"/>
          </a:endParaRPr>
        </a:p>
        <a:p>
          <a:r>
            <a:rPr kumimoji="1" lang="ja-JP" altLang="en-US" sz="1300">
              <a:latin typeface="ＭＳ Ｐゴシック"/>
            </a:rPr>
            <a:t>その他に係る経常収支比率が減少したのは積立金や国民健康保険事業特別会計への繰出金の減額が要因となっている。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57</xdr:row>
      <xdr:rowOff>168910</xdr:rowOff>
    </xdr:to>
    <xdr:cxnSp macro="">
      <xdr:nvCxnSpPr>
        <xdr:cNvPr id="251" name="直線コネクタ 250"/>
        <xdr:cNvCxnSpPr/>
      </xdr:nvCxnSpPr>
      <xdr:spPr>
        <a:xfrm flipV="1">
          <a:off x="15671800" y="96901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168910</xdr:rowOff>
    </xdr:to>
    <xdr:cxnSp macro="">
      <xdr:nvCxnSpPr>
        <xdr:cNvPr id="254" name="直線コネクタ 253"/>
        <xdr:cNvCxnSpPr/>
      </xdr:nvCxnSpPr>
      <xdr:spPr>
        <a:xfrm>
          <a:off x="14782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115570</xdr:rowOff>
    </xdr:to>
    <xdr:cxnSp macro="">
      <xdr:nvCxnSpPr>
        <xdr:cNvPr id="257" name="直線コネクタ 256"/>
        <xdr:cNvCxnSpPr/>
      </xdr:nvCxnSpPr>
      <xdr:spPr>
        <a:xfrm>
          <a:off x="13893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153670</xdr:rowOff>
    </xdr:to>
    <xdr:cxnSp macro="">
      <xdr:nvCxnSpPr>
        <xdr:cNvPr id="260" name="直線コネクタ 259"/>
        <xdr:cNvCxnSpPr/>
      </xdr:nvCxnSpPr>
      <xdr:spPr>
        <a:xfrm flipV="1">
          <a:off x="13004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4" name="円/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8" name="円/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14.0</a:t>
          </a:r>
          <a:r>
            <a:rPr kumimoji="1" lang="ja-JP" altLang="en-US" sz="1300">
              <a:latin typeface="ＭＳ Ｐゴシック"/>
            </a:rPr>
            <a:t>）、宮城県平均（</a:t>
          </a:r>
          <a:r>
            <a:rPr kumimoji="1" lang="en-US" altLang="ja-JP" sz="1300">
              <a:latin typeface="ＭＳ Ｐゴシック"/>
            </a:rPr>
            <a:t>10.7</a:t>
          </a:r>
          <a:r>
            <a:rPr kumimoji="1" lang="ja-JP" altLang="en-US" sz="1300">
              <a:latin typeface="ＭＳ Ｐゴシック"/>
            </a:rPr>
            <a:t>）、全国平均（</a:t>
          </a:r>
          <a:r>
            <a:rPr kumimoji="1" lang="en-US" altLang="ja-JP" sz="1300">
              <a:latin typeface="ＭＳ Ｐゴシック"/>
            </a:rPr>
            <a:t>10.4</a:t>
          </a:r>
          <a:r>
            <a:rPr kumimoji="1" lang="ja-JP" altLang="en-US" sz="1300">
              <a:latin typeface="ＭＳ Ｐゴシック"/>
            </a:rPr>
            <a:t>）のいずれよりも上回っており高い値となっている。加美郡保健医療福祉行政事務組合への負担金が大きいため、他の平均よりも高くなっている。</a:t>
          </a:r>
          <a:endParaRPr kumimoji="1" lang="en-US" altLang="ja-JP" sz="1300">
            <a:latin typeface="ＭＳ Ｐゴシック"/>
          </a:endParaRPr>
        </a:p>
        <a:p>
          <a:r>
            <a:rPr kumimoji="1" lang="ja-JP" altLang="en-US" sz="1300">
              <a:latin typeface="ＭＳ Ｐゴシック"/>
            </a:rPr>
            <a:t>　平成２５年度から平成２７年度まで、ほぼ同水準だったが、加美郡保健医療福祉行政事務組合負担金の増加により、平成２８年度は</a:t>
          </a:r>
          <a:r>
            <a:rPr kumimoji="1" lang="en-US" altLang="ja-JP" sz="1300">
              <a:latin typeface="ＭＳ Ｐゴシック"/>
            </a:rPr>
            <a:t>0.7</a:t>
          </a:r>
          <a:r>
            <a:rPr kumimoji="1" lang="ja-JP" altLang="en-US" sz="1300">
              <a:latin typeface="ＭＳ Ｐゴシック"/>
            </a:rPr>
            <a:t>ポイント増えている。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35560</xdr:rowOff>
    </xdr:to>
    <xdr:cxnSp macro="">
      <xdr:nvCxnSpPr>
        <xdr:cNvPr id="309" name="直線コネクタ 308"/>
        <xdr:cNvCxnSpPr/>
      </xdr:nvCxnSpPr>
      <xdr:spPr>
        <a:xfrm>
          <a:off x="15671800" y="65140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17272</xdr:rowOff>
    </xdr:to>
    <xdr:cxnSp macro="">
      <xdr:nvCxnSpPr>
        <xdr:cNvPr id="312" name="直線コネクタ 311"/>
        <xdr:cNvCxnSpPr/>
      </xdr:nvCxnSpPr>
      <xdr:spPr>
        <a:xfrm flipV="1">
          <a:off x="14782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17272</xdr:rowOff>
    </xdr:to>
    <xdr:cxnSp macro="">
      <xdr:nvCxnSpPr>
        <xdr:cNvPr id="315" name="直線コネクタ 314"/>
        <xdr:cNvCxnSpPr/>
      </xdr:nvCxnSpPr>
      <xdr:spPr>
        <a:xfrm>
          <a:off x="13893800" y="6523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7" name="テキスト ボックス 31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38</xdr:row>
      <xdr:rowOff>8128</xdr:rowOff>
    </xdr:to>
    <xdr:cxnSp macro="">
      <xdr:nvCxnSpPr>
        <xdr:cNvPr id="318" name="直線コネクタ 317"/>
        <xdr:cNvCxnSpPr/>
      </xdr:nvCxnSpPr>
      <xdr:spPr>
        <a:xfrm>
          <a:off x="13004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2" name="テキスト ボックス 32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8" name="円/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0" name="円/楕円 329"/>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1" name="テキスト ボックス 330"/>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2" name="円/楕円 331"/>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3" name="テキスト ボックス 332"/>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4" name="円/楕円 333"/>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5" name="テキスト ボックス 334"/>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6" name="円/楕円 335"/>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7" name="テキスト ボックス 336"/>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地方債償還のピーク（平成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5</a:t>
          </a:r>
          <a:r>
            <a:rPr kumimoji="1" lang="ja-JP" altLang="en-US" sz="1300">
              <a:latin typeface="ＭＳ Ｐゴシック"/>
            </a:rPr>
            <a:t>億程度）を経過し、その以後は減少している。平成</a:t>
          </a:r>
          <a:r>
            <a:rPr kumimoji="1" lang="en-US" altLang="ja-JP" sz="1300">
              <a:latin typeface="ＭＳ Ｐゴシック"/>
            </a:rPr>
            <a:t>25</a:t>
          </a:r>
          <a:r>
            <a:rPr kumimoji="1" lang="ja-JP" altLang="en-US" sz="1300">
              <a:latin typeface="ＭＳ Ｐゴシック"/>
            </a:rPr>
            <a:t>年度の小中一貫校教育施設整備に伴う大型の地方債を発行したため、増加が見込まれており、今後は微増するものと見込んでいる。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161289</xdr:rowOff>
    </xdr:to>
    <xdr:cxnSp macro="">
      <xdr:nvCxnSpPr>
        <xdr:cNvPr id="367" name="直線コネクタ 366"/>
        <xdr:cNvCxnSpPr/>
      </xdr:nvCxnSpPr>
      <xdr:spPr>
        <a:xfrm flipV="1">
          <a:off x="3987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35561</xdr:rowOff>
    </xdr:to>
    <xdr:cxnSp macro="">
      <xdr:nvCxnSpPr>
        <xdr:cNvPr id="370" name="直線コネクタ 369"/>
        <xdr:cNvCxnSpPr/>
      </xdr:nvCxnSpPr>
      <xdr:spPr>
        <a:xfrm flipV="1">
          <a:off x="3098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35561</xdr:rowOff>
    </xdr:to>
    <xdr:cxnSp macro="">
      <xdr:nvCxnSpPr>
        <xdr:cNvPr id="373" name="直線コネクタ 372"/>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30987</xdr:rowOff>
    </xdr:to>
    <xdr:cxnSp macro="">
      <xdr:nvCxnSpPr>
        <xdr:cNvPr id="376" name="直線コネクタ 375"/>
        <xdr:cNvCxnSpPr/>
      </xdr:nvCxnSpPr>
      <xdr:spPr>
        <a:xfrm flipV="1">
          <a:off x="1320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86" name="円/楕円 38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8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8" name="円/楕円 387"/>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9" name="テキスト ボックス 388"/>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0" name="円/楕円 389"/>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1" name="テキスト ボックス 390"/>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2" name="円/楕円 391"/>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3" name="テキスト ボックス 392"/>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4" name="円/楕円 39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5" name="テキスト ボックス 39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ポイント増加したものの、宮城県平均（</a:t>
          </a:r>
          <a:r>
            <a:rPr kumimoji="1" lang="en-US" altLang="ja-JP" sz="1300">
              <a:latin typeface="ＭＳ Ｐゴシック"/>
            </a:rPr>
            <a:t>76.8</a:t>
          </a:r>
          <a:r>
            <a:rPr kumimoji="1" lang="ja-JP" altLang="en-US" sz="1300">
              <a:latin typeface="ＭＳ Ｐゴシック"/>
            </a:rPr>
            <a:t>）、全国平均（</a:t>
          </a:r>
          <a:r>
            <a:rPr kumimoji="1" lang="en-US" altLang="ja-JP" sz="1300">
              <a:latin typeface="ＭＳ Ｐゴシック"/>
            </a:rPr>
            <a:t>74.8</a:t>
          </a:r>
          <a:r>
            <a:rPr kumimoji="1" lang="ja-JP" altLang="en-US" sz="1300">
              <a:latin typeface="ＭＳ Ｐゴシック"/>
            </a:rPr>
            <a:t>）より下回っているものの、類似団体平均（</a:t>
          </a:r>
          <a:r>
            <a:rPr kumimoji="1" lang="en-US" altLang="ja-JP" sz="1300">
              <a:latin typeface="ＭＳ Ｐゴシック"/>
            </a:rPr>
            <a:t>70.4</a:t>
          </a:r>
          <a:r>
            <a:rPr kumimoji="1" lang="ja-JP" altLang="en-US" sz="1300">
              <a:latin typeface="ＭＳ Ｐゴシック"/>
            </a:rPr>
            <a:t>）よりは上回っている状況である。</a:t>
          </a:r>
          <a:endParaRPr kumimoji="1" lang="en-US" altLang="ja-JP" sz="1300">
            <a:latin typeface="ＭＳ Ｐゴシック"/>
          </a:endParaRPr>
        </a:p>
        <a:p>
          <a:r>
            <a:rPr kumimoji="1" lang="ja-JP" altLang="en-US" sz="1300">
              <a:latin typeface="ＭＳ Ｐゴシック"/>
            </a:rPr>
            <a:t>　物件費や補助費等の経常経費が漸増することが見込まれるが、今後とも経常経費の抑制に努める。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77</xdr:row>
      <xdr:rowOff>56135</xdr:rowOff>
    </xdr:to>
    <xdr:cxnSp macro="">
      <xdr:nvCxnSpPr>
        <xdr:cNvPr id="426" name="直線コネクタ 425"/>
        <xdr:cNvCxnSpPr/>
      </xdr:nvCxnSpPr>
      <xdr:spPr>
        <a:xfrm>
          <a:off x="15671800" y="132349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138430</xdr:rowOff>
    </xdr:to>
    <xdr:cxnSp macro="">
      <xdr:nvCxnSpPr>
        <xdr:cNvPr id="429" name="直線コネクタ 428"/>
        <xdr:cNvCxnSpPr/>
      </xdr:nvCxnSpPr>
      <xdr:spPr>
        <a:xfrm flipV="1">
          <a:off x="14782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77</xdr:row>
      <xdr:rowOff>138430</xdr:rowOff>
    </xdr:to>
    <xdr:cxnSp macro="">
      <xdr:nvCxnSpPr>
        <xdr:cNvPr id="432" name="直線コネクタ 431"/>
        <xdr:cNvCxnSpPr/>
      </xdr:nvCxnSpPr>
      <xdr:spPr>
        <a:xfrm>
          <a:off x="13893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127000</xdr:rowOff>
    </xdr:to>
    <xdr:cxnSp macro="">
      <xdr:nvCxnSpPr>
        <xdr:cNvPr id="435" name="直線コネクタ 434"/>
        <xdr:cNvCxnSpPr/>
      </xdr:nvCxnSpPr>
      <xdr:spPr>
        <a:xfrm>
          <a:off x="13004800" y="130977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5" name="円/楕円 444"/>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148862</xdr:rowOff>
    </xdr:from>
    <xdr:ext cx="762000" cy="259045"/>
    <xdr:sp macro="" textlink="">
      <xdr:nvSpPr>
        <xdr:cNvPr id="446"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47" name="円/楕円 446"/>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48" name="テキスト ボックス 44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9" name="円/楕円 44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0" name="テキスト ボックス 44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1" name="円/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52" name="テキスト ボックス 451"/>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3" name="円/楕円 452"/>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103140</xdr:rowOff>
    </xdr:from>
    <xdr:ext cx="762000" cy="259045"/>
    <xdr:sp macro="" textlink="">
      <xdr:nvSpPr>
        <xdr:cNvPr id="454" name="テキスト ボックス 453"/>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宮城県色麻町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53924</xdr:rowOff>
    </xdr:from>
    <xdr:to>
      <xdr:col>4</xdr:col>
      <xdr:colOff>1117600</xdr:colOff>
      <xdr:row>17</xdr:row>
      <xdr:rowOff>82527</xdr:rowOff>
    </xdr:to>
    <xdr:cxnSp macro="">
      <xdr:nvCxnSpPr>
        <xdr:cNvPr id="48" name="直線コネクタ 47"/>
        <xdr:cNvCxnSpPr/>
      </xdr:nvCxnSpPr>
      <xdr:spPr bwMode="auto">
        <a:xfrm>
          <a:off x="5003800" y="3016199"/>
          <a:ext cx="647700" cy="2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53924</xdr:rowOff>
    </xdr:from>
    <xdr:to>
      <xdr:col>4</xdr:col>
      <xdr:colOff>469900</xdr:colOff>
      <xdr:row>17</xdr:row>
      <xdr:rowOff>92704</xdr:rowOff>
    </xdr:to>
    <xdr:cxnSp macro="">
      <xdr:nvCxnSpPr>
        <xdr:cNvPr id="51" name="直線コネクタ 50"/>
        <xdr:cNvCxnSpPr/>
      </xdr:nvCxnSpPr>
      <xdr:spPr bwMode="auto">
        <a:xfrm flipV="1">
          <a:off x="4305300" y="3016199"/>
          <a:ext cx="698500" cy="3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92704</xdr:rowOff>
    </xdr:from>
    <xdr:to>
      <xdr:col>3</xdr:col>
      <xdr:colOff>904875</xdr:colOff>
      <xdr:row>18</xdr:row>
      <xdr:rowOff>33122</xdr:rowOff>
    </xdr:to>
    <xdr:cxnSp macro="">
      <xdr:nvCxnSpPr>
        <xdr:cNvPr id="54" name="直線コネクタ 53"/>
        <xdr:cNvCxnSpPr/>
      </xdr:nvCxnSpPr>
      <xdr:spPr bwMode="auto">
        <a:xfrm flipV="1">
          <a:off x="3606800" y="3054979"/>
          <a:ext cx="698500" cy="11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14276</xdr:rowOff>
    </xdr:from>
    <xdr:to>
      <xdr:col>3</xdr:col>
      <xdr:colOff>206375</xdr:colOff>
      <xdr:row>18</xdr:row>
      <xdr:rowOff>33122</xdr:rowOff>
    </xdr:to>
    <xdr:cxnSp macro="">
      <xdr:nvCxnSpPr>
        <xdr:cNvPr id="57" name="直線コネクタ 56"/>
        <xdr:cNvCxnSpPr/>
      </xdr:nvCxnSpPr>
      <xdr:spPr bwMode="auto">
        <a:xfrm>
          <a:off x="2908300" y="3148001"/>
          <a:ext cx="698500" cy="18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31727</xdr:rowOff>
    </xdr:from>
    <xdr:to>
      <xdr:col>5</xdr:col>
      <xdr:colOff>34925</xdr:colOff>
      <xdr:row>17</xdr:row>
      <xdr:rowOff>133327</xdr:rowOff>
    </xdr:to>
    <xdr:sp macro="" textlink="">
      <xdr:nvSpPr>
        <xdr:cNvPr id="67" name="円/楕円 66"/>
        <xdr:cNvSpPr/>
      </xdr:nvSpPr>
      <xdr:spPr bwMode="auto">
        <a:xfrm>
          <a:off x="5600700" y="299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48254</xdr:rowOff>
    </xdr:from>
    <xdr:ext cx="762000" cy="259045"/>
    <xdr:sp macro="" textlink="">
      <xdr:nvSpPr>
        <xdr:cNvPr id="68" name="人口1人当たり決算額の推移該当値テキスト130"/>
        <xdr:cNvSpPr txBox="1"/>
      </xdr:nvSpPr>
      <xdr:spPr>
        <a:xfrm>
          <a:off x="5740400" y="283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3124</xdr:rowOff>
    </xdr:from>
    <xdr:to>
      <xdr:col>4</xdr:col>
      <xdr:colOff>520700</xdr:colOff>
      <xdr:row>17</xdr:row>
      <xdr:rowOff>104724</xdr:rowOff>
    </xdr:to>
    <xdr:sp macro="" textlink="">
      <xdr:nvSpPr>
        <xdr:cNvPr id="69" name="円/楕円 68"/>
        <xdr:cNvSpPr/>
      </xdr:nvSpPr>
      <xdr:spPr bwMode="auto">
        <a:xfrm>
          <a:off x="4953000" y="29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89501</xdr:rowOff>
    </xdr:from>
    <xdr:ext cx="736600" cy="259045"/>
    <xdr:sp macro="" textlink="">
      <xdr:nvSpPr>
        <xdr:cNvPr id="70" name="テキスト ボックス 69"/>
        <xdr:cNvSpPr txBox="1"/>
      </xdr:nvSpPr>
      <xdr:spPr>
        <a:xfrm>
          <a:off x="4622800" y="305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150,700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41904</xdr:rowOff>
    </xdr:from>
    <xdr:to>
      <xdr:col>3</xdr:col>
      <xdr:colOff>955675</xdr:colOff>
      <xdr:row>17</xdr:row>
      <xdr:rowOff>143504</xdr:rowOff>
    </xdr:to>
    <xdr:sp macro="" textlink="">
      <xdr:nvSpPr>
        <xdr:cNvPr id="71" name="円/楕円 70"/>
        <xdr:cNvSpPr/>
      </xdr:nvSpPr>
      <xdr:spPr bwMode="auto">
        <a:xfrm>
          <a:off x="4254500" y="300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128281</xdr:rowOff>
    </xdr:from>
    <xdr:ext cx="762000" cy="259045"/>
    <xdr:sp macro="" textlink="">
      <xdr:nvSpPr>
        <xdr:cNvPr id="72" name="テキスト ボックス 71"/>
        <xdr:cNvSpPr txBox="1"/>
      </xdr:nvSpPr>
      <xdr:spPr>
        <a:xfrm>
          <a:off x="3924300" y="30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153772</xdr:rowOff>
    </xdr:from>
    <xdr:to>
      <xdr:col>3</xdr:col>
      <xdr:colOff>257175</xdr:colOff>
      <xdr:row>18</xdr:row>
      <xdr:rowOff>83922</xdr:rowOff>
    </xdr:to>
    <xdr:sp macro="" textlink="">
      <xdr:nvSpPr>
        <xdr:cNvPr id="73" name="円/楕円 72"/>
        <xdr:cNvSpPr/>
      </xdr:nvSpPr>
      <xdr:spPr bwMode="auto">
        <a:xfrm>
          <a:off x="3556000" y="311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68699</xdr:rowOff>
    </xdr:from>
    <xdr:ext cx="762000" cy="259045"/>
    <xdr:sp macro="" textlink="">
      <xdr:nvSpPr>
        <xdr:cNvPr id="74" name="テキスト ボックス 73"/>
        <xdr:cNvSpPr txBox="1"/>
      </xdr:nvSpPr>
      <xdr:spPr>
        <a:xfrm>
          <a:off x="3225800" y="320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134926</xdr:rowOff>
    </xdr:from>
    <xdr:to>
      <xdr:col>2</xdr:col>
      <xdr:colOff>692150</xdr:colOff>
      <xdr:row>18</xdr:row>
      <xdr:rowOff>65076</xdr:rowOff>
    </xdr:to>
    <xdr:sp macro="" textlink="">
      <xdr:nvSpPr>
        <xdr:cNvPr id="75" name="円/楕円 74"/>
        <xdr:cNvSpPr/>
      </xdr:nvSpPr>
      <xdr:spPr bwMode="auto">
        <a:xfrm>
          <a:off x="2857500" y="309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49853</xdr:rowOff>
    </xdr:from>
    <xdr:ext cx="762000" cy="259045"/>
    <xdr:sp macro="" textlink="">
      <xdr:nvSpPr>
        <xdr:cNvPr id="76" name="テキスト ボックス 75"/>
        <xdr:cNvSpPr txBox="1"/>
      </xdr:nvSpPr>
      <xdr:spPr>
        <a:xfrm>
          <a:off x="2527300" y="318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19520</xdr:rowOff>
    </xdr:from>
    <xdr:to>
      <xdr:col>4</xdr:col>
      <xdr:colOff>1117600</xdr:colOff>
      <xdr:row>35</xdr:row>
      <xdr:rowOff>69774</xdr:rowOff>
    </xdr:to>
    <xdr:cxnSp macro="">
      <xdr:nvCxnSpPr>
        <xdr:cNvPr id="109" name="直線コネクタ 108"/>
        <xdr:cNvCxnSpPr/>
      </xdr:nvCxnSpPr>
      <xdr:spPr bwMode="auto">
        <a:xfrm flipV="1">
          <a:off x="5003800" y="6629870"/>
          <a:ext cx="647700" cy="5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335007</xdr:rowOff>
    </xdr:from>
    <xdr:to>
      <xdr:col>4</xdr:col>
      <xdr:colOff>469900</xdr:colOff>
      <xdr:row>35</xdr:row>
      <xdr:rowOff>69774</xdr:rowOff>
    </xdr:to>
    <xdr:cxnSp macro="">
      <xdr:nvCxnSpPr>
        <xdr:cNvPr id="112" name="直線コネクタ 111"/>
        <xdr:cNvCxnSpPr/>
      </xdr:nvCxnSpPr>
      <xdr:spPr bwMode="auto">
        <a:xfrm>
          <a:off x="4305300" y="6602457"/>
          <a:ext cx="698500" cy="7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325577</xdr:rowOff>
    </xdr:from>
    <xdr:to>
      <xdr:col>3</xdr:col>
      <xdr:colOff>904875</xdr:colOff>
      <xdr:row>34</xdr:row>
      <xdr:rowOff>335007</xdr:rowOff>
    </xdr:to>
    <xdr:cxnSp macro="">
      <xdr:nvCxnSpPr>
        <xdr:cNvPr id="115" name="直線コネクタ 114"/>
        <xdr:cNvCxnSpPr/>
      </xdr:nvCxnSpPr>
      <xdr:spPr bwMode="auto">
        <a:xfrm>
          <a:off x="3606800" y="6593027"/>
          <a:ext cx="698500" cy="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260865</xdr:rowOff>
    </xdr:from>
    <xdr:to>
      <xdr:col>3</xdr:col>
      <xdr:colOff>206375</xdr:colOff>
      <xdr:row>34</xdr:row>
      <xdr:rowOff>325577</xdr:rowOff>
    </xdr:to>
    <xdr:cxnSp macro="">
      <xdr:nvCxnSpPr>
        <xdr:cNvPr id="118" name="直線コネクタ 117"/>
        <xdr:cNvCxnSpPr/>
      </xdr:nvCxnSpPr>
      <xdr:spPr bwMode="auto">
        <a:xfrm>
          <a:off x="2908300" y="6528315"/>
          <a:ext cx="698500" cy="6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311620</xdr:rowOff>
    </xdr:from>
    <xdr:to>
      <xdr:col>5</xdr:col>
      <xdr:colOff>34925</xdr:colOff>
      <xdr:row>35</xdr:row>
      <xdr:rowOff>70320</xdr:rowOff>
    </xdr:to>
    <xdr:sp macro="" textlink="">
      <xdr:nvSpPr>
        <xdr:cNvPr id="128" name="円/楕円 127"/>
        <xdr:cNvSpPr/>
      </xdr:nvSpPr>
      <xdr:spPr bwMode="auto">
        <a:xfrm>
          <a:off x="5600700" y="65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156697</xdr:rowOff>
    </xdr:from>
    <xdr:ext cx="762000" cy="259045"/>
    <xdr:sp macro="" textlink="">
      <xdr:nvSpPr>
        <xdr:cNvPr id="129" name="人口1人当たり決算額の推移該当値テキスト445"/>
        <xdr:cNvSpPr txBox="1"/>
      </xdr:nvSpPr>
      <xdr:spPr>
        <a:xfrm>
          <a:off x="5740400" y="642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18974</xdr:rowOff>
    </xdr:from>
    <xdr:to>
      <xdr:col>4</xdr:col>
      <xdr:colOff>520700</xdr:colOff>
      <xdr:row>35</xdr:row>
      <xdr:rowOff>120574</xdr:rowOff>
    </xdr:to>
    <xdr:sp macro="" textlink="">
      <xdr:nvSpPr>
        <xdr:cNvPr id="130" name="円/楕円 129"/>
        <xdr:cNvSpPr/>
      </xdr:nvSpPr>
      <xdr:spPr bwMode="auto">
        <a:xfrm>
          <a:off x="49530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105351</xdr:rowOff>
    </xdr:from>
    <xdr:ext cx="736600" cy="259045"/>
    <xdr:sp macro="" textlink="">
      <xdr:nvSpPr>
        <xdr:cNvPr id="131" name="テキスト ボックス 130"/>
        <xdr:cNvSpPr txBox="1"/>
      </xdr:nvSpPr>
      <xdr:spPr>
        <a:xfrm>
          <a:off x="4622800" y="671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284207</xdr:rowOff>
    </xdr:from>
    <xdr:to>
      <xdr:col>3</xdr:col>
      <xdr:colOff>955675</xdr:colOff>
      <xdr:row>35</xdr:row>
      <xdr:rowOff>42907</xdr:rowOff>
    </xdr:to>
    <xdr:sp macro="" textlink="">
      <xdr:nvSpPr>
        <xdr:cNvPr id="132" name="円/楕円 131"/>
        <xdr:cNvSpPr/>
      </xdr:nvSpPr>
      <xdr:spPr bwMode="auto">
        <a:xfrm>
          <a:off x="4254500" y="65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27684</xdr:rowOff>
    </xdr:from>
    <xdr:ext cx="762000" cy="259045"/>
    <xdr:sp macro="" textlink="">
      <xdr:nvSpPr>
        <xdr:cNvPr id="133" name="テキスト ボックス 132"/>
        <xdr:cNvSpPr txBox="1"/>
      </xdr:nvSpPr>
      <xdr:spPr>
        <a:xfrm>
          <a:off x="3924300" y="66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274777</xdr:rowOff>
    </xdr:from>
    <xdr:to>
      <xdr:col>3</xdr:col>
      <xdr:colOff>257175</xdr:colOff>
      <xdr:row>35</xdr:row>
      <xdr:rowOff>33477</xdr:rowOff>
    </xdr:to>
    <xdr:sp macro="" textlink="">
      <xdr:nvSpPr>
        <xdr:cNvPr id="134" name="円/楕円 133"/>
        <xdr:cNvSpPr/>
      </xdr:nvSpPr>
      <xdr:spPr bwMode="auto">
        <a:xfrm>
          <a:off x="3556000" y="654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18254</xdr:rowOff>
    </xdr:from>
    <xdr:ext cx="762000" cy="259045"/>
    <xdr:sp macro="" textlink="">
      <xdr:nvSpPr>
        <xdr:cNvPr id="135" name="テキスト ボックス 134"/>
        <xdr:cNvSpPr txBox="1"/>
      </xdr:nvSpPr>
      <xdr:spPr>
        <a:xfrm>
          <a:off x="3225800" y="662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210064</xdr:rowOff>
    </xdr:from>
    <xdr:to>
      <xdr:col>2</xdr:col>
      <xdr:colOff>692150</xdr:colOff>
      <xdr:row>34</xdr:row>
      <xdr:rowOff>311665</xdr:rowOff>
    </xdr:to>
    <xdr:sp macro="" textlink="">
      <xdr:nvSpPr>
        <xdr:cNvPr id="136" name="円/楕円 135"/>
        <xdr:cNvSpPr/>
      </xdr:nvSpPr>
      <xdr:spPr bwMode="auto">
        <a:xfrm>
          <a:off x="2857500" y="64775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296442</xdr:rowOff>
    </xdr:from>
    <xdr:ext cx="762000" cy="259045"/>
    <xdr:sp macro="" textlink="">
      <xdr:nvSpPr>
        <xdr:cNvPr id="137" name="テキスト ボックス 136"/>
        <xdr:cNvSpPr txBox="1"/>
      </xdr:nvSpPr>
      <xdr:spPr>
        <a:xfrm>
          <a:off x="2527300" y="65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137055</xdr:rowOff>
    </xdr:from>
    <xdr:to>
      <xdr:col>6</xdr:col>
      <xdr:colOff>511175</xdr:colOff>
      <xdr:row>36</xdr:row>
      <xdr:rowOff>11357</xdr:rowOff>
    </xdr:to>
    <xdr:cxnSp macro="">
      <xdr:nvCxnSpPr>
        <xdr:cNvPr id="63" name="直線コネクタ 62"/>
        <xdr:cNvCxnSpPr/>
      </xdr:nvCxnSpPr>
      <xdr:spPr>
        <a:xfrm flipV="1">
          <a:off x="3797300" y="6137805"/>
          <a:ext cx="8382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156355</xdr:rowOff>
    </xdr:from>
    <xdr:to>
      <xdr:col>5</xdr:col>
      <xdr:colOff>358775</xdr:colOff>
      <xdr:row>36</xdr:row>
      <xdr:rowOff>11357</xdr:rowOff>
    </xdr:to>
    <xdr:cxnSp macro="">
      <xdr:nvCxnSpPr>
        <xdr:cNvPr id="66" name="直線コネクタ 65"/>
        <xdr:cNvCxnSpPr/>
      </xdr:nvCxnSpPr>
      <xdr:spPr>
        <a:xfrm>
          <a:off x="2908300" y="615710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156355</xdr:rowOff>
    </xdr:from>
    <xdr:to>
      <xdr:col>4</xdr:col>
      <xdr:colOff>155575</xdr:colOff>
      <xdr:row>36</xdr:row>
      <xdr:rowOff>33118</xdr:rowOff>
    </xdr:to>
    <xdr:cxnSp macro="">
      <xdr:nvCxnSpPr>
        <xdr:cNvPr id="69" name="直線コネクタ 68"/>
        <xdr:cNvCxnSpPr/>
      </xdr:nvCxnSpPr>
      <xdr:spPr>
        <a:xfrm flipV="1">
          <a:off x="2019300" y="6157105"/>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26031</xdr:rowOff>
    </xdr:from>
    <xdr:to>
      <xdr:col>2</xdr:col>
      <xdr:colOff>638175</xdr:colOff>
      <xdr:row>36</xdr:row>
      <xdr:rowOff>33118</xdr:rowOff>
    </xdr:to>
    <xdr:cxnSp macro="">
      <xdr:nvCxnSpPr>
        <xdr:cNvPr id="72" name="直線コネクタ 71"/>
        <xdr:cNvCxnSpPr/>
      </xdr:nvCxnSpPr>
      <xdr:spPr>
        <a:xfrm>
          <a:off x="1130300" y="61982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86255</xdr:rowOff>
    </xdr:from>
    <xdr:to>
      <xdr:col>6</xdr:col>
      <xdr:colOff>561975</xdr:colOff>
      <xdr:row>36</xdr:row>
      <xdr:rowOff>16405</xdr:rowOff>
    </xdr:to>
    <xdr:sp macro="" textlink="">
      <xdr:nvSpPr>
        <xdr:cNvPr id="82" name="円/楕円 81"/>
        <xdr:cNvSpPr/>
      </xdr:nvSpPr>
      <xdr:spPr>
        <a:xfrm>
          <a:off x="4584700" y="60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109132</xdr:rowOff>
    </xdr:from>
    <xdr:ext cx="599010" cy="259045"/>
    <xdr:sp macro="" textlink="">
      <xdr:nvSpPr>
        <xdr:cNvPr id="83" name="人件費該当値テキスト"/>
        <xdr:cNvSpPr txBox="1"/>
      </xdr:nvSpPr>
      <xdr:spPr>
        <a:xfrm>
          <a:off x="4686300" y="59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132007</xdr:rowOff>
    </xdr:from>
    <xdr:to>
      <xdr:col>5</xdr:col>
      <xdr:colOff>409575</xdr:colOff>
      <xdr:row>36</xdr:row>
      <xdr:rowOff>62157</xdr:rowOff>
    </xdr:to>
    <xdr:sp macro="" textlink="">
      <xdr:nvSpPr>
        <xdr:cNvPr id="84" name="円/楕円 83"/>
        <xdr:cNvSpPr/>
      </xdr:nvSpPr>
      <xdr:spPr>
        <a:xfrm>
          <a:off x="37465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53284</xdr:rowOff>
    </xdr:from>
    <xdr:ext cx="599010" cy="259045"/>
    <xdr:sp macro="" textlink="">
      <xdr:nvSpPr>
        <xdr:cNvPr id="85" name="テキスト ボックス 84"/>
        <xdr:cNvSpPr txBox="1"/>
      </xdr:nvSpPr>
      <xdr:spPr>
        <a:xfrm>
          <a:off x="3497794" y="622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105555</xdr:rowOff>
    </xdr:from>
    <xdr:to>
      <xdr:col>4</xdr:col>
      <xdr:colOff>206375</xdr:colOff>
      <xdr:row>36</xdr:row>
      <xdr:rowOff>35705</xdr:rowOff>
    </xdr:to>
    <xdr:sp macro="" textlink="">
      <xdr:nvSpPr>
        <xdr:cNvPr id="86" name="円/楕円 85"/>
        <xdr:cNvSpPr/>
      </xdr:nvSpPr>
      <xdr:spPr>
        <a:xfrm>
          <a:off x="28575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26832</xdr:rowOff>
    </xdr:from>
    <xdr:ext cx="599010" cy="259045"/>
    <xdr:sp macro="" textlink="">
      <xdr:nvSpPr>
        <xdr:cNvPr id="87" name="テキスト ボックス 86"/>
        <xdr:cNvSpPr txBox="1"/>
      </xdr:nvSpPr>
      <xdr:spPr>
        <a:xfrm>
          <a:off x="2608794" y="619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153768</xdr:rowOff>
    </xdr:from>
    <xdr:to>
      <xdr:col>3</xdr:col>
      <xdr:colOff>3175</xdr:colOff>
      <xdr:row>36</xdr:row>
      <xdr:rowOff>83918</xdr:rowOff>
    </xdr:to>
    <xdr:sp macro="" textlink="">
      <xdr:nvSpPr>
        <xdr:cNvPr id="88" name="円/楕円 87"/>
        <xdr:cNvSpPr/>
      </xdr:nvSpPr>
      <xdr:spPr>
        <a:xfrm>
          <a:off x="1968500" y="61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75045</xdr:rowOff>
    </xdr:from>
    <xdr:ext cx="599010" cy="259045"/>
    <xdr:sp macro="" textlink="">
      <xdr:nvSpPr>
        <xdr:cNvPr id="89" name="テキスト ボックス 88"/>
        <xdr:cNvSpPr txBox="1"/>
      </xdr:nvSpPr>
      <xdr:spPr>
        <a:xfrm>
          <a:off x="1719794" y="62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146681</xdr:rowOff>
    </xdr:from>
    <xdr:to>
      <xdr:col>1</xdr:col>
      <xdr:colOff>485775</xdr:colOff>
      <xdr:row>36</xdr:row>
      <xdr:rowOff>76831</xdr:rowOff>
    </xdr:to>
    <xdr:sp macro="" textlink="">
      <xdr:nvSpPr>
        <xdr:cNvPr id="90" name="円/楕円 89"/>
        <xdr:cNvSpPr/>
      </xdr:nvSpPr>
      <xdr:spPr>
        <a:xfrm>
          <a:off x="1079500" y="61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67958</xdr:rowOff>
    </xdr:from>
    <xdr:ext cx="599010" cy="259045"/>
    <xdr:sp macro="" textlink="">
      <xdr:nvSpPr>
        <xdr:cNvPr id="91" name="テキスト ボックス 90"/>
        <xdr:cNvSpPr txBox="1"/>
      </xdr:nvSpPr>
      <xdr:spPr>
        <a:xfrm>
          <a:off x="830794" y="624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75845</xdr:rowOff>
    </xdr:from>
    <xdr:to>
      <xdr:col>6</xdr:col>
      <xdr:colOff>511175</xdr:colOff>
      <xdr:row>57</xdr:row>
      <xdr:rowOff>95640</xdr:rowOff>
    </xdr:to>
    <xdr:cxnSp macro="">
      <xdr:nvCxnSpPr>
        <xdr:cNvPr id="118" name="直線コネクタ 117"/>
        <xdr:cNvCxnSpPr/>
      </xdr:nvCxnSpPr>
      <xdr:spPr>
        <a:xfrm flipV="1">
          <a:off x="3797300" y="9848495"/>
          <a:ext cx="8382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95640</xdr:rowOff>
    </xdr:from>
    <xdr:to>
      <xdr:col>5</xdr:col>
      <xdr:colOff>358775</xdr:colOff>
      <xdr:row>57</xdr:row>
      <xdr:rowOff>99082</xdr:rowOff>
    </xdr:to>
    <xdr:cxnSp macro="">
      <xdr:nvCxnSpPr>
        <xdr:cNvPr id="121" name="直線コネクタ 120"/>
        <xdr:cNvCxnSpPr/>
      </xdr:nvCxnSpPr>
      <xdr:spPr>
        <a:xfrm flipV="1">
          <a:off x="2908300" y="9868290"/>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99082</xdr:rowOff>
    </xdr:from>
    <xdr:to>
      <xdr:col>4</xdr:col>
      <xdr:colOff>155575</xdr:colOff>
      <xdr:row>57</xdr:row>
      <xdr:rowOff>116280</xdr:rowOff>
    </xdr:to>
    <xdr:cxnSp macro="">
      <xdr:nvCxnSpPr>
        <xdr:cNvPr id="124" name="直線コネクタ 123"/>
        <xdr:cNvCxnSpPr/>
      </xdr:nvCxnSpPr>
      <xdr:spPr>
        <a:xfrm flipV="1">
          <a:off x="2019300" y="9871732"/>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114694</xdr:rowOff>
    </xdr:from>
    <xdr:to>
      <xdr:col>2</xdr:col>
      <xdr:colOff>638175</xdr:colOff>
      <xdr:row>57</xdr:row>
      <xdr:rowOff>116280</xdr:rowOff>
    </xdr:to>
    <xdr:cxnSp macro="">
      <xdr:nvCxnSpPr>
        <xdr:cNvPr id="127" name="直線コネクタ 126"/>
        <xdr:cNvCxnSpPr/>
      </xdr:nvCxnSpPr>
      <xdr:spPr>
        <a:xfrm>
          <a:off x="1130300" y="9887344"/>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25045</xdr:rowOff>
    </xdr:from>
    <xdr:to>
      <xdr:col>6</xdr:col>
      <xdr:colOff>561975</xdr:colOff>
      <xdr:row>57</xdr:row>
      <xdr:rowOff>126645</xdr:rowOff>
    </xdr:to>
    <xdr:sp macro="" textlink="">
      <xdr:nvSpPr>
        <xdr:cNvPr id="137" name="円/楕円 136"/>
        <xdr:cNvSpPr/>
      </xdr:nvSpPr>
      <xdr:spPr>
        <a:xfrm>
          <a:off x="4584700" y="97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144349</xdr:rowOff>
    </xdr:from>
    <xdr:ext cx="599010" cy="259045"/>
    <xdr:sp macro="" textlink="">
      <xdr:nvSpPr>
        <xdr:cNvPr id="138" name="物件費該当値テキスト"/>
        <xdr:cNvSpPr txBox="1"/>
      </xdr:nvSpPr>
      <xdr:spPr>
        <a:xfrm>
          <a:off x="4686300" y="974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44840</xdr:rowOff>
    </xdr:from>
    <xdr:to>
      <xdr:col>5</xdr:col>
      <xdr:colOff>409575</xdr:colOff>
      <xdr:row>57</xdr:row>
      <xdr:rowOff>146440</xdr:rowOff>
    </xdr:to>
    <xdr:sp macro="" textlink="">
      <xdr:nvSpPr>
        <xdr:cNvPr id="139" name="円/楕円 138"/>
        <xdr:cNvSpPr/>
      </xdr:nvSpPr>
      <xdr:spPr>
        <a:xfrm>
          <a:off x="3746500" y="981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137567</xdr:rowOff>
    </xdr:from>
    <xdr:ext cx="534377" cy="259045"/>
    <xdr:sp macro="" textlink="">
      <xdr:nvSpPr>
        <xdr:cNvPr id="140" name="テキスト ボックス 139"/>
        <xdr:cNvSpPr txBox="1"/>
      </xdr:nvSpPr>
      <xdr:spPr>
        <a:xfrm>
          <a:off x="3530111" y="99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48282</xdr:rowOff>
    </xdr:from>
    <xdr:to>
      <xdr:col>4</xdr:col>
      <xdr:colOff>206375</xdr:colOff>
      <xdr:row>57</xdr:row>
      <xdr:rowOff>149882</xdr:rowOff>
    </xdr:to>
    <xdr:sp macro="" textlink="">
      <xdr:nvSpPr>
        <xdr:cNvPr id="141" name="円/楕円 140"/>
        <xdr:cNvSpPr/>
      </xdr:nvSpPr>
      <xdr:spPr>
        <a:xfrm>
          <a:off x="2857500" y="982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141009</xdr:rowOff>
    </xdr:from>
    <xdr:ext cx="534377" cy="259045"/>
    <xdr:sp macro="" textlink="">
      <xdr:nvSpPr>
        <xdr:cNvPr id="142" name="テキスト ボックス 141"/>
        <xdr:cNvSpPr txBox="1"/>
      </xdr:nvSpPr>
      <xdr:spPr>
        <a:xfrm>
          <a:off x="2641111" y="99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65480</xdr:rowOff>
    </xdr:from>
    <xdr:to>
      <xdr:col>3</xdr:col>
      <xdr:colOff>3175</xdr:colOff>
      <xdr:row>57</xdr:row>
      <xdr:rowOff>167080</xdr:rowOff>
    </xdr:to>
    <xdr:sp macro="" textlink="">
      <xdr:nvSpPr>
        <xdr:cNvPr id="143" name="円/楕円 142"/>
        <xdr:cNvSpPr/>
      </xdr:nvSpPr>
      <xdr:spPr>
        <a:xfrm>
          <a:off x="1968500" y="98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158207</xdr:rowOff>
    </xdr:from>
    <xdr:ext cx="534377" cy="259045"/>
    <xdr:sp macro="" textlink="">
      <xdr:nvSpPr>
        <xdr:cNvPr id="144" name="テキスト ボックス 143"/>
        <xdr:cNvSpPr txBox="1"/>
      </xdr:nvSpPr>
      <xdr:spPr>
        <a:xfrm>
          <a:off x="1752111" y="99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63894</xdr:rowOff>
    </xdr:from>
    <xdr:to>
      <xdr:col>1</xdr:col>
      <xdr:colOff>485775</xdr:colOff>
      <xdr:row>57</xdr:row>
      <xdr:rowOff>165494</xdr:rowOff>
    </xdr:to>
    <xdr:sp macro="" textlink="">
      <xdr:nvSpPr>
        <xdr:cNvPr id="145" name="円/楕円 144"/>
        <xdr:cNvSpPr/>
      </xdr:nvSpPr>
      <xdr:spPr>
        <a:xfrm>
          <a:off x="1079500" y="9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156621</xdr:rowOff>
    </xdr:from>
    <xdr:ext cx="534377" cy="259045"/>
    <xdr:sp macro="" textlink="">
      <xdr:nvSpPr>
        <xdr:cNvPr id="146" name="テキスト ボックス 145"/>
        <xdr:cNvSpPr txBox="1"/>
      </xdr:nvSpPr>
      <xdr:spPr>
        <a:xfrm>
          <a:off x="863111" y="99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80688</xdr:rowOff>
    </xdr:from>
    <xdr:to>
      <xdr:col>6</xdr:col>
      <xdr:colOff>511175</xdr:colOff>
      <xdr:row>77</xdr:row>
      <xdr:rowOff>127322</xdr:rowOff>
    </xdr:to>
    <xdr:cxnSp macro="">
      <xdr:nvCxnSpPr>
        <xdr:cNvPr id="177" name="直線コネクタ 176"/>
        <xdr:cNvCxnSpPr/>
      </xdr:nvCxnSpPr>
      <xdr:spPr>
        <a:xfrm flipV="1">
          <a:off x="3797300" y="13282338"/>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91498</xdr:rowOff>
    </xdr:from>
    <xdr:to>
      <xdr:col>5</xdr:col>
      <xdr:colOff>358775</xdr:colOff>
      <xdr:row>77</xdr:row>
      <xdr:rowOff>127322</xdr:rowOff>
    </xdr:to>
    <xdr:cxnSp macro="">
      <xdr:nvCxnSpPr>
        <xdr:cNvPr id="180" name="直線コネクタ 179"/>
        <xdr:cNvCxnSpPr/>
      </xdr:nvCxnSpPr>
      <xdr:spPr>
        <a:xfrm>
          <a:off x="2908300" y="13293148"/>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91498</xdr:rowOff>
    </xdr:from>
    <xdr:to>
      <xdr:col>4</xdr:col>
      <xdr:colOff>155575</xdr:colOff>
      <xdr:row>77</xdr:row>
      <xdr:rowOff>91531</xdr:rowOff>
    </xdr:to>
    <xdr:cxnSp macro="">
      <xdr:nvCxnSpPr>
        <xdr:cNvPr id="183" name="直線コネクタ 182"/>
        <xdr:cNvCxnSpPr/>
      </xdr:nvCxnSpPr>
      <xdr:spPr>
        <a:xfrm flipV="1">
          <a:off x="2019300" y="13293148"/>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44211</xdr:rowOff>
    </xdr:from>
    <xdr:to>
      <xdr:col>2</xdr:col>
      <xdr:colOff>638175</xdr:colOff>
      <xdr:row>77</xdr:row>
      <xdr:rowOff>91531</xdr:rowOff>
    </xdr:to>
    <xdr:cxnSp macro="">
      <xdr:nvCxnSpPr>
        <xdr:cNvPr id="186" name="直線コネクタ 185"/>
        <xdr:cNvCxnSpPr/>
      </xdr:nvCxnSpPr>
      <xdr:spPr>
        <a:xfrm>
          <a:off x="1130300" y="13245861"/>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29888</xdr:rowOff>
    </xdr:from>
    <xdr:to>
      <xdr:col>6</xdr:col>
      <xdr:colOff>561975</xdr:colOff>
      <xdr:row>77</xdr:row>
      <xdr:rowOff>131488</xdr:rowOff>
    </xdr:to>
    <xdr:sp macro="" textlink="">
      <xdr:nvSpPr>
        <xdr:cNvPr id="196" name="円/楕円 195"/>
        <xdr:cNvSpPr/>
      </xdr:nvSpPr>
      <xdr:spPr>
        <a:xfrm>
          <a:off x="4584700" y="132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52765</xdr:rowOff>
    </xdr:from>
    <xdr:ext cx="534377" cy="259045"/>
    <xdr:sp macro="" textlink="">
      <xdr:nvSpPr>
        <xdr:cNvPr id="197" name="維持補修費該当値テキスト"/>
        <xdr:cNvSpPr txBox="1"/>
      </xdr:nvSpPr>
      <xdr:spPr>
        <a:xfrm>
          <a:off x="4686300" y="130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76522</xdr:rowOff>
    </xdr:from>
    <xdr:to>
      <xdr:col>5</xdr:col>
      <xdr:colOff>409575</xdr:colOff>
      <xdr:row>78</xdr:row>
      <xdr:rowOff>6672</xdr:rowOff>
    </xdr:to>
    <xdr:sp macro="" textlink="">
      <xdr:nvSpPr>
        <xdr:cNvPr id="198" name="円/楕円 197"/>
        <xdr:cNvSpPr/>
      </xdr:nvSpPr>
      <xdr:spPr>
        <a:xfrm>
          <a:off x="3746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169249</xdr:rowOff>
    </xdr:from>
    <xdr:ext cx="469744" cy="259045"/>
    <xdr:sp macro="" textlink="">
      <xdr:nvSpPr>
        <xdr:cNvPr id="199" name="テキスト ボックス 198"/>
        <xdr:cNvSpPr txBox="1"/>
      </xdr:nvSpPr>
      <xdr:spPr>
        <a:xfrm>
          <a:off x="3562427" y="133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40698</xdr:rowOff>
    </xdr:from>
    <xdr:to>
      <xdr:col>4</xdr:col>
      <xdr:colOff>206375</xdr:colOff>
      <xdr:row>77</xdr:row>
      <xdr:rowOff>142298</xdr:rowOff>
    </xdr:to>
    <xdr:sp macro="" textlink="">
      <xdr:nvSpPr>
        <xdr:cNvPr id="200" name="円/楕円 199"/>
        <xdr:cNvSpPr/>
      </xdr:nvSpPr>
      <xdr:spPr>
        <a:xfrm>
          <a:off x="2857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133425</xdr:rowOff>
    </xdr:from>
    <xdr:ext cx="534377" cy="259045"/>
    <xdr:sp macro="" textlink="">
      <xdr:nvSpPr>
        <xdr:cNvPr id="201" name="テキスト ボックス 200"/>
        <xdr:cNvSpPr txBox="1"/>
      </xdr:nvSpPr>
      <xdr:spPr>
        <a:xfrm>
          <a:off x="2641111" y="1333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40731</xdr:rowOff>
    </xdr:from>
    <xdr:to>
      <xdr:col>3</xdr:col>
      <xdr:colOff>3175</xdr:colOff>
      <xdr:row>77</xdr:row>
      <xdr:rowOff>142331</xdr:rowOff>
    </xdr:to>
    <xdr:sp macro="" textlink="">
      <xdr:nvSpPr>
        <xdr:cNvPr id="202" name="円/楕円 201"/>
        <xdr:cNvSpPr/>
      </xdr:nvSpPr>
      <xdr:spPr>
        <a:xfrm>
          <a:off x="1968500" y="132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133458</xdr:rowOff>
    </xdr:from>
    <xdr:ext cx="534377" cy="259045"/>
    <xdr:sp macro="" textlink="">
      <xdr:nvSpPr>
        <xdr:cNvPr id="203" name="テキスト ボックス 202"/>
        <xdr:cNvSpPr txBox="1"/>
      </xdr:nvSpPr>
      <xdr:spPr>
        <a:xfrm>
          <a:off x="1752111" y="133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164861</xdr:rowOff>
    </xdr:from>
    <xdr:to>
      <xdr:col>1</xdr:col>
      <xdr:colOff>485775</xdr:colOff>
      <xdr:row>77</xdr:row>
      <xdr:rowOff>95011</xdr:rowOff>
    </xdr:to>
    <xdr:sp macro="" textlink="">
      <xdr:nvSpPr>
        <xdr:cNvPr id="204" name="円/楕円 203"/>
        <xdr:cNvSpPr/>
      </xdr:nvSpPr>
      <xdr:spPr>
        <a:xfrm>
          <a:off x="1079500" y="131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86138</xdr:rowOff>
    </xdr:from>
    <xdr:ext cx="534377" cy="259045"/>
    <xdr:sp macro="" textlink="">
      <xdr:nvSpPr>
        <xdr:cNvPr id="205" name="テキスト ボックス 204"/>
        <xdr:cNvSpPr txBox="1"/>
      </xdr:nvSpPr>
      <xdr:spPr>
        <a:xfrm>
          <a:off x="863111" y="132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157220</xdr:rowOff>
    </xdr:from>
    <xdr:to>
      <xdr:col>6</xdr:col>
      <xdr:colOff>511175</xdr:colOff>
      <xdr:row>97</xdr:row>
      <xdr:rowOff>46709</xdr:rowOff>
    </xdr:to>
    <xdr:cxnSp macro="">
      <xdr:nvCxnSpPr>
        <xdr:cNvPr id="237" name="直線コネクタ 236"/>
        <xdr:cNvCxnSpPr/>
      </xdr:nvCxnSpPr>
      <xdr:spPr>
        <a:xfrm flipV="1">
          <a:off x="3797300" y="16616420"/>
          <a:ext cx="838200" cy="6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46709</xdr:rowOff>
    </xdr:from>
    <xdr:to>
      <xdr:col>5</xdr:col>
      <xdr:colOff>358775</xdr:colOff>
      <xdr:row>97</xdr:row>
      <xdr:rowOff>55527</xdr:rowOff>
    </xdr:to>
    <xdr:cxnSp macro="">
      <xdr:nvCxnSpPr>
        <xdr:cNvPr id="240" name="直線コネクタ 239"/>
        <xdr:cNvCxnSpPr/>
      </xdr:nvCxnSpPr>
      <xdr:spPr>
        <a:xfrm flipV="1">
          <a:off x="2908300" y="16677359"/>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55527</xdr:rowOff>
    </xdr:from>
    <xdr:to>
      <xdr:col>4</xdr:col>
      <xdr:colOff>155575</xdr:colOff>
      <xdr:row>97</xdr:row>
      <xdr:rowOff>125543</xdr:rowOff>
    </xdr:to>
    <xdr:cxnSp macro="">
      <xdr:nvCxnSpPr>
        <xdr:cNvPr id="243" name="直線コネクタ 242"/>
        <xdr:cNvCxnSpPr/>
      </xdr:nvCxnSpPr>
      <xdr:spPr>
        <a:xfrm flipV="1">
          <a:off x="2019300" y="16686177"/>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125543</xdr:rowOff>
    </xdr:from>
    <xdr:to>
      <xdr:col>2</xdr:col>
      <xdr:colOff>638175</xdr:colOff>
      <xdr:row>97</xdr:row>
      <xdr:rowOff>127977</xdr:rowOff>
    </xdr:to>
    <xdr:cxnSp macro="">
      <xdr:nvCxnSpPr>
        <xdr:cNvPr id="246" name="直線コネクタ 245"/>
        <xdr:cNvCxnSpPr/>
      </xdr:nvCxnSpPr>
      <xdr:spPr>
        <a:xfrm flipV="1">
          <a:off x="1130300" y="16756193"/>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106420</xdr:rowOff>
    </xdr:from>
    <xdr:to>
      <xdr:col>6</xdr:col>
      <xdr:colOff>561975</xdr:colOff>
      <xdr:row>97</xdr:row>
      <xdr:rowOff>36570</xdr:rowOff>
    </xdr:to>
    <xdr:sp macro="" textlink="">
      <xdr:nvSpPr>
        <xdr:cNvPr id="256" name="円/楕円 255"/>
        <xdr:cNvSpPr/>
      </xdr:nvSpPr>
      <xdr:spPr>
        <a:xfrm>
          <a:off x="4584700" y="165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84847</xdr:rowOff>
    </xdr:from>
    <xdr:ext cx="534377" cy="259045"/>
    <xdr:sp macro="" textlink="">
      <xdr:nvSpPr>
        <xdr:cNvPr id="257" name="扶助費該当値テキスト"/>
        <xdr:cNvSpPr txBox="1"/>
      </xdr:nvSpPr>
      <xdr:spPr>
        <a:xfrm>
          <a:off x="4686300"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167359</xdr:rowOff>
    </xdr:from>
    <xdr:to>
      <xdr:col>5</xdr:col>
      <xdr:colOff>409575</xdr:colOff>
      <xdr:row>97</xdr:row>
      <xdr:rowOff>97509</xdr:rowOff>
    </xdr:to>
    <xdr:sp macro="" textlink="">
      <xdr:nvSpPr>
        <xdr:cNvPr id="258" name="円/楕円 257"/>
        <xdr:cNvSpPr/>
      </xdr:nvSpPr>
      <xdr:spPr>
        <a:xfrm>
          <a:off x="3746500" y="166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88636</xdr:rowOff>
    </xdr:from>
    <xdr:ext cx="534377" cy="259045"/>
    <xdr:sp macro="" textlink="">
      <xdr:nvSpPr>
        <xdr:cNvPr id="259" name="テキスト ボックス 258"/>
        <xdr:cNvSpPr txBox="1"/>
      </xdr:nvSpPr>
      <xdr:spPr>
        <a:xfrm>
          <a:off x="3530111" y="167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4727</xdr:rowOff>
    </xdr:from>
    <xdr:to>
      <xdr:col>4</xdr:col>
      <xdr:colOff>206375</xdr:colOff>
      <xdr:row>97</xdr:row>
      <xdr:rowOff>106327</xdr:rowOff>
    </xdr:to>
    <xdr:sp macro="" textlink="">
      <xdr:nvSpPr>
        <xdr:cNvPr id="260" name="円/楕円 259"/>
        <xdr:cNvSpPr/>
      </xdr:nvSpPr>
      <xdr:spPr>
        <a:xfrm>
          <a:off x="2857500" y="166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97454</xdr:rowOff>
    </xdr:from>
    <xdr:ext cx="534377" cy="259045"/>
    <xdr:sp macro="" textlink="">
      <xdr:nvSpPr>
        <xdr:cNvPr id="261" name="テキスト ボックス 260"/>
        <xdr:cNvSpPr txBox="1"/>
      </xdr:nvSpPr>
      <xdr:spPr>
        <a:xfrm>
          <a:off x="2641111" y="1672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74743</xdr:rowOff>
    </xdr:from>
    <xdr:to>
      <xdr:col>3</xdr:col>
      <xdr:colOff>3175</xdr:colOff>
      <xdr:row>98</xdr:row>
      <xdr:rowOff>4893</xdr:rowOff>
    </xdr:to>
    <xdr:sp macro="" textlink="">
      <xdr:nvSpPr>
        <xdr:cNvPr id="262" name="円/楕円 261"/>
        <xdr:cNvSpPr/>
      </xdr:nvSpPr>
      <xdr:spPr>
        <a:xfrm>
          <a:off x="1968500" y="167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167470</xdr:rowOff>
    </xdr:from>
    <xdr:ext cx="534377" cy="259045"/>
    <xdr:sp macro="" textlink="">
      <xdr:nvSpPr>
        <xdr:cNvPr id="263" name="テキスト ボックス 262"/>
        <xdr:cNvSpPr txBox="1"/>
      </xdr:nvSpPr>
      <xdr:spPr>
        <a:xfrm>
          <a:off x="1752111" y="167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77177</xdr:rowOff>
    </xdr:from>
    <xdr:to>
      <xdr:col>1</xdr:col>
      <xdr:colOff>485775</xdr:colOff>
      <xdr:row>98</xdr:row>
      <xdr:rowOff>7327</xdr:rowOff>
    </xdr:to>
    <xdr:sp macro="" textlink="">
      <xdr:nvSpPr>
        <xdr:cNvPr id="264" name="円/楕円 263"/>
        <xdr:cNvSpPr/>
      </xdr:nvSpPr>
      <xdr:spPr>
        <a:xfrm>
          <a:off x="1079500" y="167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169904</xdr:rowOff>
    </xdr:from>
    <xdr:ext cx="534377" cy="259045"/>
    <xdr:sp macro="" textlink="">
      <xdr:nvSpPr>
        <xdr:cNvPr id="265" name="テキスト ボックス 264"/>
        <xdr:cNvSpPr txBox="1"/>
      </xdr:nvSpPr>
      <xdr:spPr>
        <a:xfrm>
          <a:off x="863111" y="168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67911</xdr:rowOff>
    </xdr:from>
    <xdr:to>
      <xdr:col>15</xdr:col>
      <xdr:colOff>180975</xdr:colOff>
      <xdr:row>35</xdr:row>
      <xdr:rowOff>102658</xdr:rowOff>
    </xdr:to>
    <xdr:cxnSp macro="">
      <xdr:nvCxnSpPr>
        <xdr:cNvPr id="292" name="直線コネクタ 291"/>
        <xdr:cNvCxnSpPr/>
      </xdr:nvCxnSpPr>
      <xdr:spPr>
        <a:xfrm flipV="1">
          <a:off x="9639300" y="6068661"/>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102658</xdr:rowOff>
    </xdr:from>
    <xdr:to>
      <xdr:col>14</xdr:col>
      <xdr:colOff>28575</xdr:colOff>
      <xdr:row>35</xdr:row>
      <xdr:rowOff>124768</xdr:rowOff>
    </xdr:to>
    <xdr:cxnSp macro="">
      <xdr:nvCxnSpPr>
        <xdr:cNvPr id="295" name="直線コネクタ 294"/>
        <xdr:cNvCxnSpPr/>
      </xdr:nvCxnSpPr>
      <xdr:spPr>
        <a:xfrm flipV="1">
          <a:off x="8750300" y="6103408"/>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124768</xdr:rowOff>
    </xdr:from>
    <xdr:to>
      <xdr:col>12</xdr:col>
      <xdr:colOff>511175</xdr:colOff>
      <xdr:row>35</xdr:row>
      <xdr:rowOff>168664</xdr:rowOff>
    </xdr:to>
    <xdr:cxnSp macro="">
      <xdr:nvCxnSpPr>
        <xdr:cNvPr id="298" name="直線コネクタ 297"/>
        <xdr:cNvCxnSpPr/>
      </xdr:nvCxnSpPr>
      <xdr:spPr>
        <a:xfrm flipV="1">
          <a:off x="7861300" y="6125518"/>
          <a:ext cx="889000" cy="4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168664</xdr:rowOff>
    </xdr:from>
    <xdr:to>
      <xdr:col>11</xdr:col>
      <xdr:colOff>307975</xdr:colOff>
      <xdr:row>36</xdr:row>
      <xdr:rowOff>31243</xdr:rowOff>
    </xdr:to>
    <xdr:cxnSp macro="">
      <xdr:nvCxnSpPr>
        <xdr:cNvPr id="301" name="直線コネクタ 300"/>
        <xdr:cNvCxnSpPr/>
      </xdr:nvCxnSpPr>
      <xdr:spPr>
        <a:xfrm flipV="1">
          <a:off x="6972300" y="616941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17111</xdr:rowOff>
    </xdr:from>
    <xdr:to>
      <xdr:col>15</xdr:col>
      <xdr:colOff>231775</xdr:colOff>
      <xdr:row>35</xdr:row>
      <xdr:rowOff>118711</xdr:rowOff>
    </xdr:to>
    <xdr:sp macro="" textlink="">
      <xdr:nvSpPr>
        <xdr:cNvPr id="311" name="円/楕円 310"/>
        <xdr:cNvSpPr/>
      </xdr:nvSpPr>
      <xdr:spPr>
        <a:xfrm>
          <a:off x="10426700" y="60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39988</xdr:rowOff>
    </xdr:from>
    <xdr:ext cx="599010" cy="259045"/>
    <xdr:sp macro="" textlink="">
      <xdr:nvSpPr>
        <xdr:cNvPr id="312" name="補助費等該当値テキスト"/>
        <xdr:cNvSpPr txBox="1"/>
      </xdr:nvSpPr>
      <xdr:spPr>
        <a:xfrm>
          <a:off x="10528300" y="58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51858</xdr:rowOff>
    </xdr:from>
    <xdr:to>
      <xdr:col>14</xdr:col>
      <xdr:colOff>79375</xdr:colOff>
      <xdr:row>35</xdr:row>
      <xdr:rowOff>153458</xdr:rowOff>
    </xdr:to>
    <xdr:sp macro="" textlink="">
      <xdr:nvSpPr>
        <xdr:cNvPr id="313" name="円/楕円 312"/>
        <xdr:cNvSpPr/>
      </xdr:nvSpPr>
      <xdr:spPr>
        <a:xfrm>
          <a:off x="9588500" y="60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144585</xdr:rowOff>
    </xdr:from>
    <xdr:ext cx="599010" cy="259045"/>
    <xdr:sp macro="" textlink="">
      <xdr:nvSpPr>
        <xdr:cNvPr id="314" name="テキスト ボックス 313"/>
        <xdr:cNvSpPr txBox="1"/>
      </xdr:nvSpPr>
      <xdr:spPr>
        <a:xfrm>
          <a:off x="9339794" y="614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73968</xdr:rowOff>
    </xdr:from>
    <xdr:to>
      <xdr:col>12</xdr:col>
      <xdr:colOff>561975</xdr:colOff>
      <xdr:row>36</xdr:row>
      <xdr:rowOff>4118</xdr:rowOff>
    </xdr:to>
    <xdr:sp macro="" textlink="">
      <xdr:nvSpPr>
        <xdr:cNvPr id="315" name="円/楕円 314"/>
        <xdr:cNvSpPr/>
      </xdr:nvSpPr>
      <xdr:spPr>
        <a:xfrm>
          <a:off x="8699500" y="60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166695</xdr:rowOff>
    </xdr:from>
    <xdr:ext cx="599010" cy="259045"/>
    <xdr:sp macro="" textlink="">
      <xdr:nvSpPr>
        <xdr:cNvPr id="316" name="テキスト ボックス 315"/>
        <xdr:cNvSpPr txBox="1"/>
      </xdr:nvSpPr>
      <xdr:spPr>
        <a:xfrm>
          <a:off x="8450794" y="616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115,766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117864</xdr:rowOff>
    </xdr:from>
    <xdr:to>
      <xdr:col>11</xdr:col>
      <xdr:colOff>358775</xdr:colOff>
      <xdr:row>36</xdr:row>
      <xdr:rowOff>48014</xdr:rowOff>
    </xdr:to>
    <xdr:sp macro="" textlink="">
      <xdr:nvSpPr>
        <xdr:cNvPr id="317" name="円/楕円 316"/>
        <xdr:cNvSpPr/>
      </xdr:nvSpPr>
      <xdr:spPr>
        <a:xfrm>
          <a:off x="7810500" y="61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39141</xdr:rowOff>
    </xdr:from>
    <xdr:ext cx="599010" cy="259045"/>
    <xdr:sp macro="" textlink="">
      <xdr:nvSpPr>
        <xdr:cNvPr id="318" name="テキスト ボックス 317"/>
        <xdr:cNvSpPr txBox="1"/>
      </xdr:nvSpPr>
      <xdr:spPr>
        <a:xfrm>
          <a:off x="7561794" y="621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151893</xdr:rowOff>
    </xdr:from>
    <xdr:to>
      <xdr:col>10</xdr:col>
      <xdr:colOff>155575</xdr:colOff>
      <xdr:row>36</xdr:row>
      <xdr:rowOff>82043</xdr:rowOff>
    </xdr:to>
    <xdr:sp macro="" textlink="">
      <xdr:nvSpPr>
        <xdr:cNvPr id="319" name="円/楕円 318"/>
        <xdr:cNvSpPr/>
      </xdr:nvSpPr>
      <xdr:spPr>
        <a:xfrm>
          <a:off x="6921500" y="61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73170</xdr:rowOff>
    </xdr:from>
    <xdr:ext cx="534377" cy="259045"/>
    <xdr:sp macro="" textlink="">
      <xdr:nvSpPr>
        <xdr:cNvPr id="320" name="テキスト ボックス 319"/>
        <xdr:cNvSpPr txBox="1"/>
      </xdr:nvSpPr>
      <xdr:spPr>
        <a:xfrm>
          <a:off x="6705111" y="624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65687</xdr:rowOff>
    </xdr:from>
    <xdr:to>
      <xdr:col>15</xdr:col>
      <xdr:colOff>180975</xdr:colOff>
      <xdr:row>59</xdr:row>
      <xdr:rowOff>74065</xdr:rowOff>
    </xdr:to>
    <xdr:cxnSp macro="">
      <xdr:nvCxnSpPr>
        <xdr:cNvPr id="351" name="直線コネクタ 350"/>
        <xdr:cNvCxnSpPr/>
      </xdr:nvCxnSpPr>
      <xdr:spPr>
        <a:xfrm>
          <a:off x="9639300" y="10181237"/>
          <a:ext cx="8382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65687</xdr:rowOff>
    </xdr:from>
    <xdr:to>
      <xdr:col>14</xdr:col>
      <xdr:colOff>28575</xdr:colOff>
      <xdr:row>59</xdr:row>
      <xdr:rowOff>69721</xdr:rowOff>
    </xdr:to>
    <xdr:cxnSp macro="">
      <xdr:nvCxnSpPr>
        <xdr:cNvPr id="354" name="直線コネクタ 353"/>
        <xdr:cNvCxnSpPr/>
      </xdr:nvCxnSpPr>
      <xdr:spPr>
        <a:xfrm flipV="1">
          <a:off x="8750300" y="10181237"/>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8811</xdr:rowOff>
    </xdr:from>
    <xdr:to>
      <xdr:col>12</xdr:col>
      <xdr:colOff>511175</xdr:colOff>
      <xdr:row>59</xdr:row>
      <xdr:rowOff>69721</xdr:rowOff>
    </xdr:to>
    <xdr:cxnSp macro="">
      <xdr:nvCxnSpPr>
        <xdr:cNvPr id="357" name="直線コネクタ 356"/>
        <xdr:cNvCxnSpPr/>
      </xdr:nvCxnSpPr>
      <xdr:spPr>
        <a:xfrm>
          <a:off x="7861300" y="10124361"/>
          <a:ext cx="889000" cy="6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8811</xdr:rowOff>
    </xdr:from>
    <xdr:to>
      <xdr:col>11</xdr:col>
      <xdr:colOff>307975</xdr:colOff>
      <xdr:row>59</xdr:row>
      <xdr:rowOff>53714</xdr:rowOff>
    </xdr:to>
    <xdr:cxnSp macro="">
      <xdr:nvCxnSpPr>
        <xdr:cNvPr id="360" name="直線コネクタ 359"/>
        <xdr:cNvCxnSpPr/>
      </xdr:nvCxnSpPr>
      <xdr:spPr>
        <a:xfrm flipV="1">
          <a:off x="6972300" y="10124361"/>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83790</xdr:rowOff>
    </xdr:from>
    <xdr:ext cx="599010" cy="259045"/>
    <xdr:sp macro="" textlink="">
      <xdr:nvSpPr>
        <xdr:cNvPr id="362" name="テキスト ボックス 361"/>
        <xdr:cNvSpPr txBox="1"/>
      </xdr:nvSpPr>
      <xdr:spPr>
        <a:xfrm>
          <a:off x="7561794" y="101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23265</xdr:rowOff>
    </xdr:from>
    <xdr:to>
      <xdr:col>15</xdr:col>
      <xdr:colOff>231775</xdr:colOff>
      <xdr:row>59</xdr:row>
      <xdr:rowOff>124865</xdr:rowOff>
    </xdr:to>
    <xdr:sp macro="" textlink="">
      <xdr:nvSpPr>
        <xdr:cNvPr id="370" name="円/楕円 369"/>
        <xdr:cNvSpPr/>
      </xdr:nvSpPr>
      <xdr:spPr>
        <a:xfrm>
          <a:off x="10426700" y="101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14887</xdr:rowOff>
    </xdr:from>
    <xdr:to>
      <xdr:col>14</xdr:col>
      <xdr:colOff>79375</xdr:colOff>
      <xdr:row>59</xdr:row>
      <xdr:rowOff>116487</xdr:rowOff>
    </xdr:to>
    <xdr:sp macro="" textlink="">
      <xdr:nvSpPr>
        <xdr:cNvPr id="372" name="円/楕円 371"/>
        <xdr:cNvSpPr/>
      </xdr:nvSpPr>
      <xdr:spPr>
        <a:xfrm>
          <a:off x="9588500" y="101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107614</xdr:rowOff>
    </xdr:from>
    <xdr:ext cx="599010" cy="259045"/>
    <xdr:sp macro="" textlink="">
      <xdr:nvSpPr>
        <xdr:cNvPr id="373" name="テキスト ボックス 372"/>
        <xdr:cNvSpPr txBox="1"/>
      </xdr:nvSpPr>
      <xdr:spPr>
        <a:xfrm>
          <a:off x="9339794" y="1022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18921</xdr:rowOff>
    </xdr:from>
    <xdr:to>
      <xdr:col>12</xdr:col>
      <xdr:colOff>561975</xdr:colOff>
      <xdr:row>59</xdr:row>
      <xdr:rowOff>120521</xdr:rowOff>
    </xdr:to>
    <xdr:sp macro="" textlink="">
      <xdr:nvSpPr>
        <xdr:cNvPr id="374" name="円/楕円 373"/>
        <xdr:cNvSpPr/>
      </xdr:nvSpPr>
      <xdr:spPr>
        <a:xfrm>
          <a:off x="8699500" y="101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111648</xdr:rowOff>
    </xdr:from>
    <xdr:ext cx="534377" cy="259045"/>
    <xdr:sp macro="" textlink="">
      <xdr:nvSpPr>
        <xdr:cNvPr id="375" name="テキスト ボックス 374"/>
        <xdr:cNvSpPr txBox="1"/>
      </xdr:nvSpPr>
      <xdr:spPr>
        <a:xfrm>
          <a:off x="8483111" y="1022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129461</xdr:rowOff>
    </xdr:from>
    <xdr:to>
      <xdr:col>11</xdr:col>
      <xdr:colOff>358775</xdr:colOff>
      <xdr:row>59</xdr:row>
      <xdr:rowOff>59611</xdr:rowOff>
    </xdr:to>
    <xdr:sp macro="" textlink="">
      <xdr:nvSpPr>
        <xdr:cNvPr id="376" name="円/楕円 375"/>
        <xdr:cNvSpPr/>
      </xdr:nvSpPr>
      <xdr:spPr>
        <a:xfrm>
          <a:off x="7810500" y="1007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76138</xdr:rowOff>
    </xdr:from>
    <xdr:ext cx="599010" cy="259045"/>
    <xdr:sp macro="" textlink="">
      <xdr:nvSpPr>
        <xdr:cNvPr id="377" name="テキスト ボックス 376"/>
        <xdr:cNvSpPr txBox="1"/>
      </xdr:nvSpPr>
      <xdr:spPr>
        <a:xfrm>
          <a:off x="7561794" y="984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2914</xdr:rowOff>
    </xdr:from>
    <xdr:to>
      <xdr:col>10</xdr:col>
      <xdr:colOff>155575</xdr:colOff>
      <xdr:row>59</xdr:row>
      <xdr:rowOff>104514</xdr:rowOff>
    </xdr:to>
    <xdr:sp macro="" textlink="">
      <xdr:nvSpPr>
        <xdr:cNvPr id="378" name="円/楕円 377"/>
        <xdr:cNvSpPr/>
      </xdr:nvSpPr>
      <xdr:spPr>
        <a:xfrm>
          <a:off x="6921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95641</xdr:rowOff>
    </xdr:from>
    <xdr:ext cx="599010" cy="259045"/>
    <xdr:sp macro="" textlink="">
      <xdr:nvSpPr>
        <xdr:cNvPr id="379" name="テキスト ボックス 378"/>
        <xdr:cNvSpPr txBox="1"/>
      </xdr:nvSpPr>
      <xdr:spPr>
        <a:xfrm>
          <a:off x="6672794" y="102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43315</xdr:rowOff>
    </xdr:from>
    <xdr:to>
      <xdr:col>15</xdr:col>
      <xdr:colOff>180975</xdr:colOff>
      <xdr:row>79</xdr:row>
      <xdr:rowOff>43388</xdr:rowOff>
    </xdr:to>
    <xdr:cxnSp macro="">
      <xdr:nvCxnSpPr>
        <xdr:cNvPr id="408" name="直線コネクタ 407"/>
        <xdr:cNvCxnSpPr/>
      </xdr:nvCxnSpPr>
      <xdr:spPr>
        <a:xfrm>
          <a:off x="9639300" y="13587865"/>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13168</xdr:rowOff>
    </xdr:from>
    <xdr:to>
      <xdr:col>14</xdr:col>
      <xdr:colOff>28575</xdr:colOff>
      <xdr:row>79</xdr:row>
      <xdr:rowOff>43315</xdr:rowOff>
    </xdr:to>
    <xdr:cxnSp macro="">
      <xdr:nvCxnSpPr>
        <xdr:cNvPr id="411" name="直線コネクタ 410"/>
        <xdr:cNvCxnSpPr/>
      </xdr:nvCxnSpPr>
      <xdr:spPr>
        <a:xfrm>
          <a:off x="8750300" y="13557718"/>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164038</xdr:rowOff>
    </xdr:from>
    <xdr:to>
      <xdr:col>15</xdr:col>
      <xdr:colOff>231775</xdr:colOff>
      <xdr:row>79</xdr:row>
      <xdr:rowOff>94188</xdr:rowOff>
    </xdr:to>
    <xdr:sp macro="" textlink="">
      <xdr:nvSpPr>
        <xdr:cNvPr id="421" name="円/楕円 420"/>
        <xdr:cNvSpPr/>
      </xdr:nvSpPr>
      <xdr:spPr>
        <a:xfrm>
          <a:off x="10426700" y="135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469744" cy="259045"/>
    <xdr:sp macro="" textlink="">
      <xdr:nvSpPr>
        <xdr:cNvPr id="422" name="普通建設事業費 （ うち新規整備　）該当値テキスト"/>
        <xdr:cNvSpPr txBox="1"/>
      </xdr:nvSpPr>
      <xdr:spPr>
        <a:xfrm>
          <a:off x="10528300" y="13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163965</xdr:rowOff>
    </xdr:from>
    <xdr:to>
      <xdr:col>14</xdr:col>
      <xdr:colOff>79375</xdr:colOff>
      <xdr:row>79</xdr:row>
      <xdr:rowOff>94115</xdr:rowOff>
    </xdr:to>
    <xdr:sp macro="" textlink="">
      <xdr:nvSpPr>
        <xdr:cNvPr id="423" name="円/楕円 422"/>
        <xdr:cNvSpPr/>
      </xdr:nvSpPr>
      <xdr:spPr>
        <a:xfrm>
          <a:off x="9588500" y="13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85242</xdr:rowOff>
    </xdr:from>
    <xdr:ext cx="469744" cy="259045"/>
    <xdr:sp macro="" textlink="">
      <xdr:nvSpPr>
        <xdr:cNvPr id="424" name="テキスト ボックス 423"/>
        <xdr:cNvSpPr txBox="1"/>
      </xdr:nvSpPr>
      <xdr:spPr>
        <a:xfrm>
          <a:off x="9404427" y="136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133818</xdr:rowOff>
    </xdr:from>
    <xdr:to>
      <xdr:col>12</xdr:col>
      <xdr:colOff>561975</xdr:colOff>
      <xdr:row>79</xdr:row>
      <xdr:rowOff>63968</xdr:rowOff>
    </xdr:to>
    <xdr:sp macro="" textlink="">
      <xdr:nvSpPr>
        <xdr:cNvPr id="425" name="円/楕円 424"/>
        <xdr:cNvSpPr/>
      </xdr:nvSpPr>
      <xdr:spPr>
        <a:xfrm>
          <a:off x="8699500" y="135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80495</xdr:rowOff>
    </xdr:from>
    <xdr:ext cx="534377" cy="259045"/>
    <xdr:sp macro="" textlink="">
      <xdr:nvSpPr>
        <xdr:cNvPr id="426" name="テキスト ボックス 425"/>
        <xdr:cNvSpPr txBox="1"/>
      </xdr:nvSpPr>
      <xdr:spPr>
        <a:xfrm>
          <a:off x="8483111" y="132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44346</xdr:rowOff>
    </xdr:from>
    <xdr:to>
      <xdr:col>15</xdr:col>
      <xdr:colOff>180975</xdr:colOff>
      <xdr:row>97</xdr:row>
      <xdr:rowOff>3404</xdr:rowOff>
    </xdr:to>
    <xdr:cxnSp macro="">
      <xdr:nvCxnSpPr>
        <xdr:cNvPr id="453" name="直線コネクタ 452"/>
        <xdr:cNvCxnSpPr/>
      </xdr:nvCxnSpPr>
      <xdr:spPr>
        <a:xfrm>
          <a:off x="9639300" y="16503546"/>
          <a:ext cx="8382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44346</xdr:rowOff>
    </xdr:from>
    <xdr:to>
      <xdr:col>14</xdr:col>
      <xdr:colOff>28575</xdr:colOff>
      <xdr:row>98</xdr:row>
      <xdr:rowOff>111258</xdr:rowOff>
    </xdr:to>
    <xdr:cxnSp macro="">
      <xdr:nvCxnSpPr>
        <xdr:cNvPr id="456" name="直線コネクタ 455"/>
        <xdr:cNvCxnSpPr/>
      </xdr:nvCxnSpPr>
      <xdr:spPr>
        <a:xfrm flipV="1">
          <a:off x="8750300" y="16503546"/>
          <a:ext cx="889000" cy="40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124054</xdr:rowOff>
    </xdr:from>
    <xdr:to>
      <xdr:col>15</xdr:col>
      <xdr:colOff>231775</xdr:colOff>
      <xdr:row>97</xdr:row>
      <xdr:rowOff>54204</xdr:rowOff>
    </xdr:to>
    <xdr:sp macro="" textlink="">
      <xdr:nvSpPr>
        <xdr:cNvPr id="466" name="円/楕円 465"/>
        <xdr:cNvSpPr/>
      </xdr:nvSpPr>
      <xdr:spPr>
        <a:xfrm>
          <a:off x="10426700" y="165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146931</xdr:rowOff>
    </xdr:from>
    <xdr:ext cx="534377" cy="259045"/>
    <xdr:sp macro="" textlink="">
      <xdr:nvSpPr>
        <xdr:cNvPr id="467" name="普通建設事業費 （ うち更新整備　）該当値テキスト"/>
        <xdr:cNvSpPr txBox="1"/>
      </xdr:nvSpPr>
      <xdr:spPr>
        <a:xfrm>
          <a:off x="10528300" y="164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164996</xdr:rowOff>
    </xdr:from>
    <xdr:to>
      <xdr:col>14</xdr:col>
      <xdr:colOff>79375</xdr:colOff>
      <xdr:row>96</xdr:row>
      <xdr:rowOff>95146</xdr:rowOff>
    </xdr:to>
    <xdr:sp macro="" textlink="">
      <xdr:nvSpPr>
        <xdr:cNvPr id="468" name="円/楕円 467"/>
        <xdr:cNvSpPr/>
      </xdr:nvSpPr>
      <xdr:spPr>
        <a:xfrm>
          <a:off x="9588500" y="164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111673</xdr:rowOff>
    </xdr:from>
    <xdr:ext cx="534377" cy="259045"/>
    <xdr:sp macro="" textlink="">
      <xdr:nvSpPr>
        <xdr:cNvPr id="469" name="テキスト ボックス 468"/>
        <xdr:cNvSpPr txBox="1"/>
      </xdr:nvSpPr>
      <xdr:spPr>
        <a:xfrm>
          <a:off x="9372111" y="1622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60458</xdr:rowOff>
    </xdr:from>
    <xdr:to>
      <xdr:col>12</xdr:col>
      <xdr:colOff>561975</xdr:colOff>
      <xdr:row>98</xdr:row>
      <xdr:rowOff>162058</xdr:rowOff>
    </xdr:to>
    <xdr:sp macro="" textlink="">
      <xdr:nvSpPr>
        <xdr:cNvPr id="470" name="円/楕円 469"/>
        <xdr:cNvSpPr/>
      </xdr:nvSpPr>
      <xdr:spPr>
        <a:xfrm>
          <a:off x="8699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153185</xdr:rowOff>
    </xdr:from>
    <xdr:ext cx="469744" cy="259045"/>
    <xdr:sp macro="" textlink="">
      <xdr:nvSpPr>
        <xdr:cNvPr id="471" name="テキスト ボックス 470"/>
        <xdr:cNvSpPr txBox="1"/>
      </xdr:nvSpPr>
      <xdr:spPr>
        <a:xfrm>
          <a:off x="8515427" y="169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121588</xdr:rowOff>
    </xdr:from>
    <xdr:to>
      <xdr:col>23</xdr:col>
      <xdr:colOff>517525</xdr:colOff>
      <xdr:row>38</xdr:row>
      <xdr:rowOff>126105</xdr:rowOff>
    </xdr:to>
    <xdr:cxnSp macro="">
      <xdr:nvCxnSpPr>
        <xdr:cNvPr id="498" name="直線コネクタ 497"/>
        <xdr:cNvCxnSpPr/>
      </xdr:nvCxnSpPr>
      <xdr:spPr>
        <a:xfrm flipV="1">
          <a:off x="15481300" y="6636688"/>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126105</xdr:rowOff>
    </xdr:from>
    <xdr:to>
      <xdr:col>22</xdr:col>
      <xdr:colOff>365125</xdr:colOff>
      <xdr:row>38</xdr:row>
      <xdr:rowOff>139700</xdr:rowOff>
    </xdr:to>
    <xdr:cxnSp macro="">
      <xdr:nvCxnSpPr>
        <xdr:cNvPr id="501" name="直線コネクタ 500"/>
        <xdr:cNvCxnSpPr/>
      </xdr:nvCxnSpPr>
      <xdr:spPr>
        <a:xfrm flipV="1">
          <a:off x="14592300" y="6641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138477</xdr:rowOff>
    </xdr:from>
    <xdr:to>
      <xdr:col>21</xdr:col>
      <xdr:colOff>161925</xdr:colOff>
      <xdr:row>38</xdr:row>
      <xdr:rowOff>139700</xdr:rowOff>
    </xdr:to>
    <xdr:cxnSp macro="">
      <xdr:nvCxnSpPr>
        <xdr:cNvPr id="504" name="直線コネクタ 503"/>
        <xdr:cNvCxnSpPr/>
      </xdr:nvCxnSpPr>
      <xdr:spPr>
        <a:xfrm>
          <a:off x="13703300" y="6653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93443</xdr:rowOff>
    </xdr:from>
    <xdr:to>
      <xdr:col>19</xdr:col>
      <xdr:colOff>644525</xdr:colOff>
      <xdr:row>38</xdr:row>
      <xdr:rowOff>138477</xdr:rowOff>
    </xdr:to>
    <xdr:cxnSp macro="">
      <xdr:nvCxnSpPr>
        <xdr:cNvPr id="507" name="直線コネクタ 506"/>
        <xdr:cNvCxnSpPr/>
      </xdr:nvCxnSpPr>
      <xdr:spPr>
        <a:xfrm>
          <a:off x="12814300" y="6608543"/>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70788</xdr:rowOff>
    </xdr:from>
    <xdr:to>
      <xdr:col>23</xdr:col>
      <xdr:colOff>568325</xdr:colOff>
      <xdr:row>39</xdr:row>
      <xdr:rowOff>938</xdr:rowOff>
    </xdr:to>
    <xdr:sp macro="" textlink="">
      <xdr:nvSpPr>
        <xdr:cNvPr id="517" name="円/楕円 516"/>
        <xdr:cNvSpPr/>
      </xdr:nvSpPr>
      <xdr:spPr>
        <a:xfrm>
          <a:off x="16268700" y="65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75305</xdr:rowOff>
    </xdr:from>
    <xdr:to>
      <xdr:col>22</xdr:col>
      <xdr:colOff>415925</xdr:colOff>
      <xdr:row>39</xdr:row>
      <xdr:rowOff>5455</xdr:rowOff>
    </xdr:to>
    <xdr:sp macro="" textlink="">
      <xdr:nvSpPr>
        <xdr:cNvPr id="519" name="円/楕円 518"/>
        <xdr:cNvSpPr/>
      </xdr:nvSpPr>
      <xdr:spPr>
        <a:xfrm>
          <a:off x="15430500" y="6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168032</xdr:rowOff>
    </xdr:from>
    <xdr:ext cx="469744" cy="259045"/>
    <xdr:sp macro="" textlink="">
      <xdr:nvSpPr>
        <xdr:cNvPr id="520" name="テキスト ボックス 519"/>
        <xdr:cNvSpPr txBox="1"/>
      </xdr:nvSpPr>
      <xdr:spPr>
        <a:xfrm>
          <a:off x="15246427" y="668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87677</xdr:rowOff>
    </xdr:from>
    <xdr:to>
      <xdr:col>20</xdr:col>
      <xdr:colOff>9525</xdr:colOff>
      <xdr:row>39</xdr:row>
      <xdr:rowOff>17827</xdr:rowOff>
    </xdr:to>
    <xdr:sp macro="" textlink="">
      <xdr:nvSpPr>
        <xdr:cNvPr id="523" name="円/楕円 522"/>
        <xdr:cNvSpPr/>
      </xdr:nvSpPr>
      <xdr:spPr>
        <a:xfrm>
          <a:off x="13652500" y="66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8954</xdr:rowOff>
    </xdr:from>
    <xdr:ext cx="378565" cy="259045"/>
    <xdr:sp macro="" textlink="">
      <xdr:nvSpPr>
        <xdr:cNvPr id="524" name="テキスト ボックス 523"/>
        <xdr:cNvSpPr txBox="1"/>
      </xdr:nvSpPr>
      <xdr:spPr>
        <a:xfrm>
          <a:off x="13514017" y="669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42643</xdr:rowOff>
    </xdr:from>
    <xdr:to>
      <xdr:col>18</xdr:col>
      <xdr:colOff>492125</xdr:colOff>
      <xdr:row>38</xdr:row>
      <xdr:rowOff>144243</xdr:rowOff>
    </xdr:to>
    <xdr:sp macro="" textlink="">
      <xdr:nvSpPr>
        <xdr:cNvPr id="525" name="円/楕円 524"/>
        <xdr:cNvSpPr/>
      </xdr:nvSpPr>
      <xdr:spPr>
        <a:xfrm>
          <a:off x="12763500" y="65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160770</xdr:rowOff>
    </xdr:from>
    <xdr:ext cx="534377" cy="259045"/>
    <xdr:sp macro="" textlink="">
      <xdr:nvSpPr>
        <xdr:cNvPr id="526" name="テキスト ボックス 525"/>
        <xdr:cNvSpPr txBox="1"/>
      </xdr:nvSpPr>
      <xdr:spPr>
        <a:xfrm>
          <a:off x="12547111" y="63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126625</xdr:rowOff>
    </xdr:from>
    <xdr:to>
      <xdr:col>23</xdr:col>
      <xdr:colOff>517525</xdr:colOff>
      <xdr:row>76</xdr:row>
      <xdr:rowOff>132333</xdr:rowOff>
    </xdr:to>
    <xdr:cxnSp macro="">
      <xdr:nvCxnSpPr>
        <xdr:cNvPr id="606" name="直線コネクタ 605"/>
        <xdr:cNvCxnSpPr/>
      </xdr:nvCxnSpPr>
      <xdr:spPr>
        <a:xfrm>
          <a:off x="15481300" y="13156825"/>
          <a:ext cx="8382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111189</xdr:rowOff>
    </xdr:from>
    <xdr:to>
      <xdr:col>22</xdr:col>
      <xdr:colOff>365125</xdr:colOff>
      <xdr:row>76</xdr:row>
      <xdr:rowOff>126625</xdr:rowOff>
    </xdr:to>
    <xdr:cxnSp macro="">
      <xdr:nvCxnSpPr>
        <xdr:cNvPr id="609" name="直線コネクタ 608"/>
        <xdr:cNvCxnSpPr/>
      </xdr:nvCxnSpPr>
      <xdr:spPr>
        <a:xfrm>
          <a:off x="14592300" y="13141389"/>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95586</xdr:rowOff>
    </xdr:from>
    <xdr:to>
      <xdr:col>21</xdr:col>
      <xdr:colOff>161925</xdr:colOff>
      <xdr:row>76</xdr:row>
      <xdr:rowOff>111189</xdr:rowOff>
    </xdr:to>
    <xdr:cxnSp macro="">
      <xdr:nvCxnSpPr>
        <xdr:cNvPr id="612" name="直線コネクタ 611"/>
        <xdr:cNvCxnSpPr/>
      </xdr:nvCxnSpPr>
      <xdr:spPr>
        <a:xfrm>
          <a:off x="13703300" y="13125786"/>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95586</xdr:rowOff>
    </xdr:from>
    <xdr:to>
      <xdr:col>19</xdr:col>
      <xdr:colOff>644525</xdr:colOff>
      <xdr:row>76</xdr:row>
      <xdr:rowOff>104811</xdr:rowOff>
    </xdr:to>
    <xdr:cxnSp macro="">
      <xdr:nvCxnSpPr>
        <xdr:cNvPr id="615" name="直線コネクタ 614"/>
        <xdr:cNvCxnSpPr/>
      </xdr:nvCxnSpPr>
      <xdr:spPr>
        <a:xfrm flipV="1">
          <a:off x="12814300" y="13125786"/>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81533</xdr:rowOff>
    </xdr:from>
    <xdr:to>
      <xdr:col>23</xdr:col>
      <xdr:colOff>568325</xdr:colOff>
      <xdr:row>77</xdr:row>
      <xdr:rowOff>11683</xdr:rowOff>
    </xdr:to>
    <xdr:sp macro="" textlink="">
      <xdr:nvSpPr>
        <xdr:cNvPr id="625" name="円/楕円 624"/>
        <xdr:cNvSpPr/>
      </xdr:nvSpPr>
      <xdr:spPr>
        <a:xfrm>
          <a:off x="16268700" y="131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59960</xdr:rowOff>
    </xdr:from>
    <xdr:ext cx="534377" cy="259045"/>
    <xdr:sp macro="" textlink="">
      <xdr:nvSpPr>
        <xdr:cNvPr id="626" name="公債費該当値テキスト"/>
        <xdr:cNvSpPr txBox="1"/>
      </xdr:nvSpPr>
      <xdr:spPr>
        <a:xfrm>
          <a:off x="16370300" y="130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75825</xdr:rowOff>
    </xdr:from>
    <xdr:to>
      <xdr:col>22</xdr:col>
      <xdr:colOff>415925</xdr:colOff>
      <xdr:row>77</xdr:row>
      <xdr:rowOff>5975</xdr:rowOff>
    </xdr:to>
    <xdr:sp macro="" textlink="">
      <xdr:nvSpPr>
        <xdr:cNvPr id="627" name="円/楕円 626"/>
        <xdr:cNvSpPr/>
      </xdr:nvSpPr>
      <xdr:spPr>
        <a:xfrm>
          <a:off x="15430500" y="13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168552</xdr:rowOff>
    </xdr:from>
    <xdr:ext cx="534377" cy="259045"/>
    <xdr:sp macro="" textlink="">
      <xdr:nvSpPr>
        <xdr:cNvPr id="628" name="テキスト ボックス 627"/>
        <xdr:cNvSpPr txBox="1"/>
      </xdr:nvSpPr>
      <xdr:spPr>
        <a:xfrm>
          <a:off x="15214111" y="131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60389</xdr:rowOff>
    </xdr:from>
    <xdr:to>
      <xdr:col>21</xdr:col>
      <xdr:colOff>212725</xdr:colOff>
      <xdr:row>76</xdr:row>
      <xdr:rowOff>161989</xdr:rowOff>
    </xdr:to>
    <xdr:sp macro="" textlink="">
      <xdr:nvSpPr>
        <xdr:cNvPr id="629" name="円/楕円 628"/>
        <xdr:cNvSpPr/>
      </xdr:nvSpPr>
      <xdr:spPr>
        <a:xfrm>
          <a:off x="14541500" y="130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153116</xdr:rowOff>
    </xdr:from>
    <xdr:ext cx="534377" cy="259045"/>
    <xdr:sp macro="" textlink="">
      <xdr:nvSpPr>
        <xdr:cNvPr id="630" name="テキスト ボックス 629"/>
        <xdr:cNvSpPr txBox="1"/>
      </xdr:nvSpPr>
      <xdr:spPr>
        <a:xfrm>
          <a:off x="14325111" y="131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44786</xdr:rowOff>
    </xdr:from>
    <xdr:to>
      <xdr:col>20</xdr:col>
      <xdr:colOff>9525</xdr:colOff>
      <xdr:row>76</xdr:row>
      <xdr:rowOff>146386</xdr:rowOff>
    </xdr:to>
    <xdr:sp macro="" textlink="">
      <xdr:nvSpPr>
        <xdr:cNvPr id="631" name="円/楕円 630"/>
        <xdr:cNvSpPr/>
      </xdr:nvSpPr>
      <xdr:spPr>
        <a:xfrm>
          <a:off x="13652500" y="1307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137513</xdr:rowOff>
    </xdr:from>
    <xdr:ext cx="534377" cy="259045"/>
    <xdr:sp macro="" textlink="">
      <xdr:nvSpPr>
        <xdr:cNvPr id="632" name="テキスト ボックス 631"/>
        <xdr:cNvSpPr txBox="1"/>
      </xdr:nvSpPr>
      <xdr:spPr>
        <a:xfrm>
          <a:off x="13436111" y="1316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54011</xdr:rowOff>
    </xdr:from>
    <xdr:to>
      <xdr:col>18</xdr:col>
      <xdr:colOff>492125</xdr:colOff>
      <xdr:row>76</xdr:row>
      <xdr:rowOff>155611</xdr:rowOff>
    </xdr:to>
    <xdr:sp macro="" textlink="">
      <xdr:nvSpPr>
        <xdr:cNvPr id="633" name="円/楕円 632"/>
        <xdr:cNvSpPr/>
      </xdr:nvSpPr>
      <xdr:spPr>
        <a:xfrm>
          <a:off x="12763500" y="130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146738</xdr:rowOff>
    </xdr:from>
    <xdr:ext cx="534377" cy="259045"/>
    <xdr:sp macro="" textlink="">
      <xdr:nvSpPr>
        <xdr:cNvPr id="634" name="テキスト ボックス 633"/>
        <xdr:cNvSpPr txBox="1"/>
      </xdr:nvSpPr>
      <xdr:spPr>
        <a:xfrm>
          <a:off x="12547111" y="131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123983</xdr:rowOff>
    </xdr:from>
    <xdr:to>
      <xdr:col>23</xdr:col>
      <xdr:colOff>517525</xdr:colOff>
      <xdr:row>98</xdr:row>
      <xdr:rowOff>134973</xdr:rowOff>
    </xdr:to>
    <xdr:cxnSp macro="">
      <xdr:nvCxnSpPr>
        <xdr:cNvPr id="661" name="直線コネクタ 660"/>
        <xdr:cNvCxnSpPr/>
      </xdr:nvCxnSpPr>
      <xdr:spPr>
        <a:xfrm>
          <a:off x="15481300" y="16926083"/>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123983</xdr:rowOff>
    </xdr:from>
    <xdr:to>
      <xdr:col>22</xdr:col>
      <xdr:colOff>365125</xdr:colOff>
      <xdr:row>98</xdr:row>
      <xdr:rowOff>134024</xdr:rowOff>
    </xdr:to>
    <xdr:cxnSp macro="">
      <xdr:nvCxnSpPr>
        <xdr:cNvPr id="664" name="直線コネクタ 663"/>
        <xdr:cNvCxnSpPr/>
      </xdr:nvCxnSpPr>
      <xdr:spPr>
        <a:xfrm flipV="1">
          <a:off x="14592300" y="16926083"/>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119469</xdr:rowOff>
    </xdr:from>
    <xdr:to>
      <xdr:col>21</xdr:col>
      <xdr:colOff>161925</xdr:colOff>
      <xdr:row>98</xdr:row>
      <xdr:rowOff>134024</xdr:rowOff>
    </xdr:to>
    <xdr:cxnSp macro="">
      <xdr:nvCxnSpPr>
        <xdr:cNvPr id="667" name="直線コネクタ 666"/>
        <xdr:cNvCxnSpPr/>
      </xdr:nvCxnSpPr>
      <xdr:spPr>
        <a:xfrm>
          <a:off x="13703300" y="1692156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119469</xdr:rowOff>
    </xdr:from>
    <xdr:to>
      <xdr:col>19</xdr:col>
      <xdr:colOff>644525</xdr:colOff>
      <xdr:row>98</xdr:row>
      <xdr:rowOff>132246</xdr:rowOff>
    </xdr:to>
    <xdr:cxnSp macro="">
      <xdr:nvCxnSpPr>
        <xdr:cNvPr id="670" name="直線コネクタ 669"/>
        <xdr:cNvCxnSpPr/>
      </xdr:nvCxnSpPr>
      <xdr:spPr>
        <a:xfrm flipV="1">
          <a:off x="12814300" y="16921569"/>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84173</xdr:rowOff>
    </xdr:from>
    <xdr:to>
      <xdr:col>23</xdr:col>
      <xdr:colOff>568325</xdr:colOff>
      <xdr:row>99</xdr:row>
      <xdr:rowOff>14323</xdr:rowOff>
    </xdr:to>
    <xdr:sp macro="" textlink="">
      <xdr:nvSpPr>
        <xdr:cNvPr id="680" name="円/楕円 679"/>
        <xdr:cNvSpPr/>
      </xdr:nvSpPr>
      <xdr:spPr>
        <a:xfrm>
          <a:off x="16268700" y="16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81"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73183</xdr:rowOff>
    </xdr:from>
    <xdr:to>
      <xdr:col>22</xdr:col>
      <xdr:colOff>415925</xdr:colOff>
      <xdr:row>99</xdr:row>
      <xdr:rowOff>3333</xdr:rowOff>
    </xdr:to>
    <xdr:sp macro="" textlink="">
      <xdr:nvSpPr>
        <xdr:cNvPr id="682" name="円/楕円 681"/>
        <xdr:cNvSpPr/>
      </xdr:nvSpPr>
      <xdr:spPr>
        <a:xfrm>
          <a:off x="15430500" y="168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165910</xdr:rowOff>
    </xdr:from>
    <xdr:ext cx="534377" cy="259045"/>
    <xdr:sp macro="" textlink="">
      <xdr:nvSpPr>
        <xdr:cNvPr id="683" name="テキスト ボックス 682"/>
        <xdr:cNvSpPr txBox="1"/>
      </xdr:nvSpPr>
      <xdr:spPr>
        <a:xfrm>
          <a:off x="15214111" y="169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83224</xdr:rowOff>
    </xdr:from>
    <xdr:to>
      <xdr:col>21</xdr:col>
      <xdr:colOff>212725</xdr:colOff>
      <xdr:row>99</xdr:row>
      <xdr:rowOff>13374</xdr:rowOff>
    </xdr:to>
    <xdr:sp macro="" textlink="">
      <xdr:nvSpPr>
        <xdr:cNvPr id="684" name="円/楕円 683"/>
        <xdr:cNvSpPr/>
      </xdr:nvSpPr>
      <xdr:spPr>
        <a:xfrm>
          <a:off x="14541500" y="168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4501</xdr:rowOff>
    </xdr:from>
    <xdr:ext cx="534377" cy="259045"/>
    <xdr:sp macro="" textlink="">
      <xdr:nvSpPr>
        <xdr:cNvPr id="685" name="テキスト ボックス 684"/>
        <xdr:cNvSpPr txBox="1"/>
      </xdr:nvSpPr>
      <xdr:spPr>
        <a:xfrm>
          <a:off x="14325111" y="16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68669</xdr:rowOff>
    </xdr:from>
    <xdr:to>
      <xdr:col>20</xdr:col>
      <xdr:colOff>9525</xdr:colOff>
      <xdr:row>98</xdr:row>
      <xdr:rowOff>170269</xdr:rowOff>
    </xdr:to>
    <xdr:sp macro="" textlink="">
      <xdr:nvSpPr>
        <xdr:cNvPr id="686" name="円/楕円 685"/>
        <xdr:cNvSpPr/>
      </xdr:nvSpPr>
      <xdr:spPr>
        <a:xfrm>
          <a:off x="13652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161396</xdr:rowOff>
    </xdr:from>
    <xdr:ext cx="534377" cy="259045"/>
    <xdr:sp macro="" textlink="">
      <xdr:nvSpPr>
        <xdr:cNvPr id="687" name="テキスト ボックス 686"/>
        <xdr:cNvSpPr txBox="1"/>
      </xdr:nvSpPr>
      <xdr:spPr>
        <a:xfrm>
          <a:off x="13436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81446</xdr:rowOff>
    </xdr:from>
    <xdr:to>
      <xdr:col>18</xdr:col>
      <xdr:colOff>492125</xdr:colOff>
      <xdr:row>99</xdr:row>
      <xdr:rowOff>11596</xdr:rowOff>
    </xdr:to>
    <xdr:sp macro="" textlink="">
      <xdr:nvSpPr>
        <xdr:cNvPr id="688" name="円/楕円 687"/>
        <xdr:cNvSpPr/>
      </xdr:nvSpPr>
      <xdr:spPr>
        <a:xfrm>
          <a:off x="12763500" y="168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2723</xdr:rowOff>
    </xdr:from>
    <xdr:ext cx="534377" cy="259045"/>
    <xdr:sp macro="" textlink="">
      <xdr:nvSpPr>
        <xdr:cNvPr id="689" name="テキスト ボックス 688"/>
        <xdr:cNvSpPr txBox="1"/>
      </xdr:nvSpPr>
      <xdr:spPr>
        <a:xfrm>
          <a:off x="12547111" y="169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17906</xdr:rowOff>
    </xdr:from>
    <xdr:to>
      <xdr:col>32</xdr:col>
      <xdr:colOff>187325</xdr:colOff>
      <xdr:row>59</xdr:row>
      <xdr:rowOff>19056</xdr:rowOff>
    </xdr:to>
    <xdr:cxnSp macro="">
      <xdr:nvCxnSpPr>
        <xdr:cNvPr id="773" name="直線コネクタ 772"/>
        <xdr:cNvCxnSpPr/>
      </xdr:nvCxnSpPr>
      <xdr:spPr>
        <a:xfrm flipV="1">
          <a:off x="21323300" y="1013345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74"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17852</xdr:rowOff>
    </xdr:from>
    <xdr:to>
      <xdr:col>31</xdr:col>
      <xdr:colOff>34925</xdr:colOff>
      <xdr:row>59</xdr:row>
      <xdr:rowOff>19056</xdr:rowOff>
    </xdr:to>
    <xdr:cxnSp macro="">
      <xdr:nvCxnSpPr>
        <xdr:cNvPr id="776" name="直線コネクタ 775"/>
        <xdr:cNvCxnSpPr/>
      </xdr:nvCxnSpPr>
      <xdr:spPr>
        <a:xfrm>
          <a:off x="20434300" y="10133402"/>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65864</xdr:rowOff>
    </xdr:from>
    <xdr:ext cx="469744" cy="259045"/>
    <xdr:sp macro="" textlink="">
      <xdr:nvSpPr>
        <xdr:cNvPr id="778" name="テキスト ボックス 777"/>
        <xdr:cNvSpPr txBox="1"/>
      </xdr:nvSpPr>
      <xdr:spPr>
        <a:xfrm>
          <a:off x="21088427" y="101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17852</xdr:rowOff>
    </xdr:from>
    <xdr:to>
      <xdr:col>29</xdr:col>
      <xdr:colOff>517525</xdr:colOff>
      <xdr:row>59</xdr:row>
      <xdr:rowOff>18489</xdr:rowOff>
    </xdr:to>
    <xdr:cxnSp macro="">
      <xdr:nvCxnSpPr>
        <xdr:cNvPr id="779" name="直線コネクタ 778"/>
        <xdr:cNvCxnSpPr/>
      </xdr:nvCxnSpPr>
      <xdr:spPr>
        <a:xfrm flipV="1">
          <a:off x="19545300" y="10133402"/>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63826</xdr:rowOff>
    </xdr:from>
    <xdr:ext cx="469744" cy="259045"/>
    <xdr:sp macro="" textlink="">
      <xdr:nvSpPr>
        <xdr:cNvPr id="781" name="テキスト ボックス 780"/>
        <xdr:cNvSpPr txBox="1"/>
      </xdr:nvSpPr>
      <xdr:spPr>
        <a:xfrm>
          <a:off x="20199427" y="1017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15704</xdr:rowOff>
    </xdr:from>
    <xdr:to>
      <xdr:col>28</xdr:col>
      <xdr:colOff>314325</xdr:colOff>
      <xdr:row>59</xdr:row>
      <xdr:rowOff>18489</xdr:rowOff>
    </xdr:to>
    <xdr:cxnSp macro="">
      <xdr:nvCxnSpPr>
        <xdr:cNvPr id="782" name="直線コネクタ 781"/>
        <xdr:cNvCxnSpPr/>
      </xdr:nvCxnSpPr>
      <xdr:spPr>
        <a:xfrm>
          <a:off x="18656300" y="10131254"/>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66195</xdr:rowOff>
    </xdr:from>
    <xdr:ext cx="469744" cy="259045"/>
    <xdr:sp macro="" textlink="">
      <xdr:nvSpPr>
        <xdr:cNvPr id="784" name="テキスト ボックス 783"/>
        <xdr:cNvSpPr txBox="1"/>
      </xdr:nvSpPr>
      <xdr:spPr>
        <a:xfrm>
          <a:off x="19310427" y="1018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64759</xdr:rowOff>
    </xdr:from>
    <xdr:ext cx="469744" cy="259045"/>
    <xdr:sp macro="" textlink="">
      <xdr:nvSpPr>
        <xdr:cNvPr id="786" name="テキスト ボックス 785"/>
        <xdr:cNvSpPr txBox="1"/>
      </xdr:nvSpPr>
      <xdr:spPr>
        <a:xfrm>
          <a:off x="18421427" y="1018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138556</xdr:rowOff>
    </xdr:from>
    <xdr:to>
      <xdr:col>32</xdr:col>
      <xdr:colOff>238125</xdr:colOff>
      <xdr:row>59</xdr:row>
      <xdr:rowOff>68706</xdr:rowOff>
    </xdr:to>
    <xdr:sp macro="" textlink="">
      <xdr:nvSpPr>
        <xdr:cNvPr id="792" name="円/楕円 791"/>
        <xdr:cNvSpPr/>
      </xdr:nvSpPr>
      <xdr:spPr>
        <a:xfrm>
          <a:off x="22110700" y="100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97933</xdr:rowOff>
    </xdr:from>
    <xdr:ext cx="469744" cy="259045"/>
    <xdr:sp macro="" textlink="">
      <xdr:nvSpPr>
        <xdr:cNvPr id="793" name="貸付金該当値テキスト"/>
        <xdr:cNvSpPr txBox="1"/>
      </xdr:nvSpPr>
      <xdr:spPr>
        <a:xfrm>
          <a:off x="22212300" y="987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139706</xdr:rowOff>
    </xdr:from>
    <xdr:to>
      <xdr:col>31</xdr:col>
      <xdr:colOff>85725</xdr:colOff>
      <xdr:row>59</xdr:row>
      <xdr:rowOff>69856</xdr:rowOff>
    </xdr:to>
    <xdr:sp macro="" textlink="">
      <xdr:nvSpPr>
        <xdr:cNvPr id="794" name="円/楕円 793"/>
        <xdr:cNvSpPr/>
      </xdr:nvSpPr>
      <xdr:spPr>
        <a:xfrm>
          <a:off x="21272500" y="10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86383</xdr:rowOff>
    </xdr:from>
    <xdr:ext cx="469744" cy="259045"/>
    <xdr:sp macro="" textlink="">
      <xdr:nvSpPr>
        <xdr:cNvPr id="795" name="テキスト ボックス 794"/>
        <xdr:cNvSpPr txBox="1"/>
      </xdr:nvSpPr>
      <xdr:spPr>
        <a:xfrm>
          <a:off x="21088427" y="98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138502</xdr:rowOff>
    </xdr:from>
    <xdr:to>
      <xdr:col>29</xdr:col>
      <xdr:colOff>568325</xdr:colOff>
      <xdr:row>59</xdr:row>
      <xdr:rowOff>68652</xdr:rowOff>
    </xdr:to>
    <xdr:sp macro="" textlink="">
      <xdr:nvSpPr>
        <xdr:cNvPr id="796" name="円/楕円 795"/>
        <xdr:cNvSpPr/>
      </xdr:nvSpPr>
      <xdr:spPr>
        <a:xfrm>
          <a:off x="20383500" y="10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85179</xdr:rowOff>
    </xdr:from>
    <xdr:ext cx="469744" cy="259045"/>
    <xdr:sp macro="" textlink="">
      <xdr:nvSpPr>
        <xdr:cNvPr id="797" name="テキスト ボックス 796"/>
        <xdr:cNvSpPr txBox="1"/>
      </xdr:nvSpPr>
      <xdr:spPr>
        <a:xfrm>
          <a:off x="20199427" y="98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139139</xdr:rowOff>
    </xdr:from>
    <xdr:to>
      <xdr:col>28</xdr:col>
      <xdr:colOff>365125</xdr:colOff>
      <xdr:row>59</xdr:row>
      <xdr:rowOff>69289</xdr:rowOff>
    </xdr:to>
    <xdr:sp macro="" textlink="">
      <xdr:nvSpPr>
        <xdr:cNvPr id="798" name="円/楕円 797"/>
        <xdr:cNvSpPr/>
      </xdr:nvSpPr>
      <xdr:spPr>
        <a:xfrm>
          <a:off x="19494500" y="100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85816</xdr:rowOff>
    </xdr:from>
    <xdr:ext cx="469744" cy="259045"/>
    <xdr:sp macro="" textlink="">
      <xdr:nvSpPr>
        <xdr:cNvPr id="799" name="テキスト ボックス 798"/>
        <xdr:cNvSpPr txBox="1"/>
      </xdr:nvSpPr>
      <xdr:spPr>
        <a:xfrm>
          <a:off x="19310427" y="985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136354</xdr:rowOff>
    </xdr:from>
    <xdr:to>
      <xdr:col>27</xdr:col>
      <xdr:colOff>161925</xdr:colOff>
      <xdr:row>59</xdr:row>
      <xdr:rowOff>66504</xdr:rowOff>
    </xdr:to>
    <xdr:sp macro="" textlink="">
      <xdr:nvSpPr>
        <xdr:cNvPr id="800" name="円/楕円 799"/>
        <xdr:cNvSpPr/>
      </xdr:nvSpPr>
      <xdr:spPr>
        <a:xfrm>
          <a:off x="18605500" y="10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83031</xdr:rowOff>
    </xdr:from>
    <xdr:ext cx="469744" cy="259045"/>
    <xdr:sp macro="" textlink="">
      <xdr:nvSpPr>
        <xdr:cNvPr id="801" name="テキスト ボックス 800"/>
        <xdr:cNvSpPr txBox="1"/>
      </xdr:nvSpPr>
      <xdr:spPr>
        <a:xfrm>
          <a:off x="18421427" y="98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70151</xdr:rowOff>
    </xdr:from>
    <xdr:to>
      <xdr:col>32</xdr:col>
      <xdr:colOff>187325</xdr:colOff>
      <xdr:row>76</xdr:row>
      <xdr:rowOff>123241</xdr:rowOff>
    </xdr:to>
    <xdr:cxnSp macro="">
      <xdr:nvCxnSpPr>
        <xdr:cNvPr id="833" name="直線コネクタ 832"/>
        <xdr:cNvCxnSpPr/>
      </xdr:nvCxnSpPr>
      <xdr:spPr>
        <a:xfrm>
          <a:off x="21323300" y="13100351"/>
          <a:ext cx="838200" cy="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70151</xdr:rowOff>
    </xdr:from>
    <xdr:to>
      <xdr:col>31</xdr:col>
      <xdr:colOff>34925</xdr:colOff>
      <xdr:row>76</xdr:row>
      <xdr:rowOff>127888</xdr:rowOff>
    </xdr:to>
    <xdr:cxnSp macro="">
      <xdr:nvCxnSpPr>
        <xdr:cNvPr id="836" name="直線コネクタ 835"/>
        <xdr:cNvCxnSpPr/>
      </xdr:nvCxnSpPr>
      <xdr:spPr>
        <a:xfrm flipV="1">
          <a:off x="20434300" y="13100351"/>
          <a:ext cx="8890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127888</xdr:rowOff>
    </xdr:from>
    <xdr:to>
      <xdr:col>29</xdr:col>
      <xdr:colOff>517525</xdr:colOff>
      <xdr:row>77</xdr:row>
      <xdr:rowOff>7613</xdr:rowOff>
    </xdr:to>
    <xdr:cxnSp macro="">
      <xdr:nvCxnSpPr>
        <xdr:cNvPr id="839" name="直線コネクタ 838"/>
        <xdr:cNvCxnSpPr/>
      </xdr:nvCxnSpPr>
      <xdr:spPr>
        <a:xfrm flipV="1">
          <a:off x="19545300" y="13158088"/>
          <a:ext cx="889000" cy="5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7613</xdr:rowOff>
    </xdr:from>
    <xdr:to>
      <xdr:col>28</xdr:col>
      <xdr:colOff>314325</xdr:colOff>
      <xdr:row>77</xdr:row>
      <xdr:rowOff>67898</xdr:rowOff>
    </xdr:to>
    <xdr:cxnSp macro="">
      <xdr:nvCxnSpPr>
        <xdr:cNvPr id="842" name="直線コネクタ 841"/>
        <xdr:cNvCxnSpPr/>
      </xdr:nvCxnSpPr>
      <xdr:spPr>
        <a:xfrm flipV="1">
          <a:off x="18656300" y="13209263"/>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72441</xdr:rowOff>
    </xdr:from>
    <xdr:to>
      <xdr:col>32</xdr:col>
      <xdr:colOff>238125</xdr:colOff>
      <xdr:row>77</xdr:row>
      <xdr:rowOff>2591</xdr:rowOff>
    </xdr:to>
    <xdr:sp macro="" textlink="">
      <xdr:nvSpPr>
        <xdr:cNvPr id="852" name="円/楕円 851"/>
        <xdr:cNvSpPr/>
      </xdr:nvSpPr>
      <xdr:spPr>
        <a:xfrm>
          <a:off x="221107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95318</xdr:rowOff>
    </xdr:from>
    <xdr:ext cx="534377" cy="259045"/>
    <xdr:sp macro="" textlink="">
      <xdr:nvSpPr>
        <xdr:cNvPr id="853" name="繰出金該当値テキスト"/>
        <xdr:cNvSpPr txBox="1"/>
      </xdr:nvSpPr>
      <xdr:spPr>
        <a:xfrm>
          <a:off x="22212300" y="129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75,012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19351</xdr:rowOff>
    </xdr:from>
    <xdr:to>
      <xdr:col>31</xdr:col>
      <xdr:colOff>85725</xdr:colOff>
      <xdr:row>76</xdr:row>
      <xdr:rowOff>120951</xdr:rowOff>
    </xdr:to>
    <xdr:sp macro="" textlink="">
      <xdr:nvSpPr>
        <xdr:cNvPr id="854" name="円/楕円 853"/>
        <xdr:cNvSpPr/>
      </xdr:nvSpPr>
      <xdr:spPr>
        <a:xfrm>
          <a:off x="212725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112078</xdr:rowOff>
    </xdr:from>
    <xdr:ext cx="534377" cy="259045"/>
    <xdr:sp macro="" textlink="">
      <xdr:nvSpPr>
        <xdr:cNvPr id="855" name="テキスト ボックス 854"/>
        <xdr:cNvSpPr txBox="1"/>
      </xdr:nvSpPr>
      <xdr:spPr>
        <a:xfrm>
          <a:off x="21056111" y="131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77088</xdr:rowOff>
    </xdr:from>
    <xdr:to>
      <xdr:col>29</xdr:col>
      <xdr:colOff>568325</xdr:colOff>
      <xdr:row>77</xdr:row>
      <xdr:rowOff>7238</xdr:rowOff>
    </xdr:to>
    <xdr:sp macro="" textlink="">
      <xdr:nvSpPr>
        <xdr:cNvPr id="856" name="円/楕円 855"/>
        <xdr:cNvSpPr/>
      </xdr:nvSpPr>
      <xdr:spPr>
        <a:xfrm>
          <a:off x="20383500" y="13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169815</xdr:rowOff>
    </xdr:from>
    <xdr:ext cx="534377" cy="259045"/>
    <xdr:sp macro="" textlink="">
      <xdr:nvSpPr>
        <xdr:cNvPr id="857" name="テキスト ボックス 856"/>
        <xdr:cNvSpPr txBox="1"/>
      </xdr:nvSpPr>
      <xdr:spPr>
        <a:xfrm>
          <a:off x="20167111" y="132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74,585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128263</xdr:rowOff>
    </xdr:from>
    <xdr:to>
      <xdr:col>28</xdr:col>
      <xdr:colOff>365125</xdr:colOff>
      <xdr:row>77</xdr:row>
      <xdr:rowOff>58413</xdr:rowOff>
    </xdr:to>
    <xdr:sp macro="" textlink="">
      <xdr:nvSpPr>
        <xdr:cNvPr id="858" name="円/楕円 857"/>
        <xdr:cNvSpPr/>
      </xdr:nvSpPr>
      <xdr:spPr>
        <a:xfrm>
          <a:off x="19494500" y="131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49540</xdr:rowOff>
    </xdr:from>
    <xdr:ext cx="534377" cy="259045"/>
    <xdr:sp macro="" textlink="">
      <xdr:nvSpPr>
        <xdr:cNvPr id="859" name="テキスト ボックス 858"/>
        <xdr:cNvSpPr txBox="1"/>
      </xdr:nvSpPr>
      <xdr:spPr>
        <a:xfrm>
          <a:off x="19278111" y="1325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17098</xdr:rowOff>
    </xdr:from>
    <xdr:to>
      <xdr:col>27</xdr:col>
      <xdr:colOff>161925</xdr:colOff>
      <xdr:row>77</xdr:row>
      <xdr:rowOff>118698</xdr:rowOff>
    </xdr:to>
    <xdr:sp macro="" textlink="">
      <xdr:nvSpPr>
        <xdr:cNvPr id="860" name="円/楕円 859"/>
        <xdr:cNvSpPr/>
      </xdr:nvSpPr>
      <xdr:spPr>
        <a:xfrm>
          <a:off x="18605500" y="132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109825</xdr:rowOff>
    </xdr:from>
    <xdr:ext cx="534377" cy="259045"/>
    <xdr:sp macro="" textlink="">
      <xdr:nvSpPr>
        <xdr:cNvPr id="861" name="テキスト ボックス 860"/>
        <xdr:cNvSpPr txBox="1"/>
      </xdr:nvSpPr>
      <xdr:spPr>
        <a:xfrm>
          <a:off x="18389111" y="133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627,122</a:t>
          </a:r>
          <a:r>
            <a:rPr kumimoji="1" lang="ja-JP" altLang="en-US" sz="1300">
              <a:latin typeface="ＭＳ Ｐゴシック"/>
            </a:rPr>
            <a:t>円となっている。主な構成項目である人件費は、住民一人当たり</a:t>
          </a:r>
          <a:r>
            <a:rPr kumimoji="1" lang="en-US" altLang="ja-JP" sz="1300">
              <a:latin typeface="ＭＳ Ｐゴシック"/>
            </a:rPr>
            <a:t>119,493</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3.6</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・物件費は、住民一人当たり</a:t>
          </a:r>
          <a:r>
            <a:rPr kumimoji="1" lang="en-US" altLang="ja-JP" sz="1300">
              <a:latin typeface="ＭＳ Ｐゴシック"/>
            </a:rPr>
            <a:t>102,933</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9.2</a:t>
          </a:r>
          <a:r>
            <a:rPr kumimoji="1" lang="ja-JP" altLang="en-US" sz="1300">
              <a:latin typeface="ＭＳ Ｐゴシック"/>
            </a:rPr>
            <a:t>％増加し、平成</a:t>
          </a:r>
          <a:r>
            <a:rPr kumimoji="1" lang="en-US" altLang="ja-JP" sz="1300">
              <a:latin typeface="ＭＳ Ｐゴシック"/>
            </a:rPr>
            <a:t>25</a:t>
          </a:r>
          <a:r>
            <a:rPr kumimoji="1" lang="ja-JP" altLang="en-US" sz="1300">
              <a:latin typeface="ＭＳ Ｐゴシック"/>
            </a:rPr>
            <a:t>年度から年々増加している。</a:t>
          </a:r>
          <a:endParaRPr kumimoji="1" lang="en-US" altLang="ja-JP" sz="1300">
            <a:latin typeface="ＭＳ Ｐゴシック"/>
          </a:endParaRPr>
        </a:p>
        <a:p>
          <a:r>
            <a:rPr kumimoji="1" lang="ja-JP" altLang="en-US" sz="1300">
              <a:latin typeface="ＭＳ Ｐゴシック"/>
            </a:rPr>
            <a:t>・扶助費は、住民一人当たり</a:t>
          </a:r>
          <a:r>
            <a:rPr kumimoji="1" lang="en-US" altLang="ja-JP" sz="1300">
              <a:latin typeface="ＭＳ Ｐゴシック"/>
            </a:rPr>
            <a:t>47,927</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年度から年々増加している。平成</a:t>
          </a:r>
          <a:r>
            <a:rPr kumimoji="1" lang="en-US" altLang="ja-JP" sz="1300">
              <a:latin typeface="ＭＳ Ｐゴシック"/>
            </a:rPr>
            <a:t>28</a:t>
          </a:r>
          <a:r>
            <a:rPr kumimoji="1" lang="ja-JP" altLang="en-US" sz="1300">
              <a:latin typeface="ＭＳ Ｐゴシック"/>
            </a:rPr>
            <a:t>年度は年金生活者支援臨時福祉給付金や介護給付訓練等給付費などが増加した要因となっている。</a:t>
          </a:r>
          <a:endParaRPr kumimoji="1" lang="en-US" altLang="ja-JP" sz="1300">
            <a:latin typeface="ＭＳ Ｐゴシック"/>
          </a:endParaRPr>
        </a:p>
        <a:p>
          <a:r>
            <a:rPr kumimoji="1" lang="ja-JP" altLang="ja-JP" sz="1300">
              <a:solidFill>
                <a:schemeClr val="dk1"/>
              </a:solidFill>
              <a:effectLst/>
              <a:latin typeface="+mn-ea"/>
              <a:ea typeface="+mn-ea"/>
              <a:cs typeface="+mn-cs"/>
            </a:rPr>
            <a:t>・補助費等は、住民一人当たり</a:t>
          </a:r>
          <a:r>
            <a:rPr kumimoji="1" lang="en-US" altLang="ja-JP" sz="1300">
              <a:solidFill>
                <a:schemeClr val="dk1"/>
              </a:solidFill>
              <a:effectLst/>
              <a:latin typeface="+mn-ea"/>
              <a:ea typeface="+mn-ea"/>
              <a:cs typeface="+mn-cs"/>
            </a:rPr>
            <a:t>128,202</a:t>
          </a:r>
          <a:r>
            <a:rPr kumimoji="1" lang="ja-JP" altLang="ja-JP" sz="1300">
              <a:solidFill>
                <a:schemeClr val="dk1"/>
              </a:solidFill>
              <a:effectLst/>
              <a:latin typeface="+mn-ea"/>
              <a:ea typeface="+mn-ea"/>
              <a:cs typeface="+mn-cs"/>
            </a:rPr>
            <a:t>円となっており、平成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年度から年々増加して</a:t>
          </a:r>
          <a:r>
            <a:rPr kumimoji="1" lang="ja-JP" altLang="en-US" sz="1300">
              <a:solidFill>
                <a:schemeClr val="dk1"/>
              </a:solidFill>
              <a:effectLst/>
              <a:latin typeface="+mn-lt"/>
              <a:ea typeface="+mn-ea"/>
              <a:cs typeface="+mn-cs"/>
            </a:rPr>
            <a:t>おり、加美郡保健医療福祉行政事務組合の負担金の増が要因となっている。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・普通建設事業費は、平成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年度に小中一貫校整備事業で大きく増加したため、平成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年度以降は事業費の抑制に努めている。</a:t>
          </a:r>
          <a:endParaRPr kumimoji="1" lang="en-US" altLang="ja-JP" sz="1300">
            <a:solidFill>
              <a:schemeClr val="dk1"/>
            </a:solidFill>
            <a:effectLst/>
            <a:latin typeface="+mn-lt"/>
            <a:ea typeface="+mn-ea"/>
            <a:cs typeface="+mn-cs"/>
          </a:endParaRPr>
        </a:p>
        <a:p>
          <a:r>
            <a:rPr kumimoji="1" lang="ja-JP" altLang="en-US" sz="1300">
              <a:latin typeface="ＭＳ Ｐゴシック"/>
            </a:rPr>
            <a:t>・公債費は、計画的に起債事業を実施しているため漸減している。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7,137
7,080
109.28
4,648,278
4,475,768
152,929
3,030,604
3,932,478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91.5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140589</xdr:rowOff>
    </xdr:from>
    <xdr:to>
      <xdr:col>6</xdr:col>
      <xdr:colOff>511175</xdr:colOff>
      <xdr:row>30</xdr:row>
      <xdr:rowOff>140589</xdr:rowOff>
    </xdr:to>
    <xdr:cxnSp macro="">
      <xdr:nvCxnSpPr>
        <xdr:cNvPr id="61" name="直線コネクタ 60"/>
        <xdr:cNvCxnSpPr/>
      </xdr:nvCxnSpPr>
      <xdr:spPr>
        <a:xfrm>
          <a:off x="3797300" y="5284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140589</xdr:rowOff>
    </xdr:from>
    <xdr:to>
      <xdr:col>5</xdr:col>
      <xdr:colOff>358775</xdr:colOff>
      <xdr:row>31</xdr:row>
      <xdr:rowOff>41275</xdr:rowOff>
    </xdr:to>
    <xdr:cxnSp macro="">
      <xdr:nvCxnSpPr>
        <xdr:cNvPr id="64" name="直線コネクタ 63"/>
        <xdr:cNvCxnSpPr/>
      </xdr:nvCxnSpPr>
      <xdr:spPr>
        <a:xfrm flipV="1">
          <a:off x="2908300" y="528408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110888</xdr:rowOff>
    </xdr:from>
    <xdr:ext cx="534377" cy="259045"/>
    <xdr:sp macro="" textlink="">
      <xdr:nvSpPr>
        <xdr:cNvPr id="66" name="テキスト ボックス 65"/>
        <xdr:cNvSpPr txBox="1"/>
      </xdr:nvSpPr>
      <xdr:spPr>
        <a:xfrm>
          <a:off x="3530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41275</xdr:rowOff>
    </xdr:from>
    <xdr:to>
      <xdr:col>4</xdr:col>
      <xdr:colOff>155575</xdr:colOff>
      <xdr:row>31</xdr:row>
      <xdr:rowOff>145415</xdr:rowOff>
    </xdr:to>
    <xdr:cxnSp macro="">
      <xdr:nvCxnSpPr>
        <xdr:cNvPr id="67" name="直線コネクタ 66"/>
        <xdr:cNvCxnSpPr/>
      </xdr:nvCxnSpPr>
      <xdr:spPr>
        <a:xfrm flipV="1">
          <a:off x="2019300" y="5356225"/>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98950</xdr:rowOff>
    </xdr:from>
    <xdr:ext cx="534377" cy="259045"/>
    <xdr:sp macro="" textlink="">
      <xdr:nvSpPr>
        <xdr:cNvPr id="69" name="テキスト ボックス 68"/>
        <xdr:cNvSpPr txBox="1"/>
      </xdr:nvSpPr>
      <xdr:spPr>
        <a:xfrm>
          <a:off x="2641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38100</xdr:rowOff>
    </xdr:from>
    <xdr:to>
      <xdr:col>2</xdr:col>
      <xdr:colOff>638175</xdr:colOff>
      <xdr:row>31</xdr:row>
      <xdr:rowOff>145415</xdr:rowOff>
    </xdr:to>
    <xdr:cxnSp macro="">
      <xdr:nvCxnSpPr>
        <xdr:cNvPr id="70" name="直線コネクタ 69"/>
        <xdr:cNvCxnSpPr/>
      </xdr:nvCxnSpPr>
      <xdr:spPr>
        <a:xfrm>
          <a:off x="1130300" y="5353050"/>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147591</xdr:rowOff>
    </xdr:from>
    <xdr:ext cx="534377" cy="259045"/>
    <xdr:sp macro="" textlink="">
      <xdr:nvSpPr>
        <xdr:cNvPr id="72" name="テキスト ボックス 71"/>
        <xdr:cNvSpPr txBox="1"/>
      </xdr:nvSpPr>
      <xdr:spPr>
        <a:xfrm>
          <a:off x="1752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89789</xdr:rowOff>
    </xdr:from>
    <xdr:to>
      <xdr:col>6</xdr:col>
      <xdr:colOff>561975</xdr:colOff>
      <xdr:row>31</xdr:row>
      <xdr:rowOff>19939</xdr:rowOff>
    </xdr:to>
    <xdr:sp macro="" textlink="">
      <xdr:nvSpPr>
        <xdr:cNvPr id="80" name="円/楕円 79"/>
        <xdr:cNvSpPr/>
      </xdr:nvSpPr>
      <xdr:spPr>
        <a:xfrm>
          <a:off x="45847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112666</xdr:rowOff>
    </xdr:from>
    <xdr:ext cx="534377" cy="259045"/>
    <xdr:sp macro="" textlink="">
      <xdr:nvSpPr>
        <xdr:cNvPr id="81" name="議会費該当値テキスト"/>
        <xdr:cNvSpPr txBox="1"/>
      </xdr:nvSpPr>
      <xdr:spPr>
        <a:xfrm>
          <a:off x="4686300" y="50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89789</xdr:rowOff>
    </xdr:from>
    <xdr:to>
      <xdr:col>5</xdr:col>
      <xdr:colOff>409575</xdr:colOff>
      <xdr:row>31</xdr:row>
      <xdr:rowOff>19939</xdr:rowOff>
    </xdr:to>
    <xdr:sp macro="" textlink="">
      <xdr:nvSpPr>
        <xdr:cNvPr id="82" name="円/楕円 81"/>
        <xdr:cNvSpPr/>
      </xdr:nvSpPr>
      <xdr:spPr>
        <a:xfrm>
          <a:off x="3746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36466</xdr:rowOff>
    </xdr:from>
    <xdr:ext cx="534377" cy="259045"/>
    <xdr:sp macro="" textlink="">
      <xdr:nvSpPr>
        <xdr:cNvPr id="83" name="テキスト ボックス 82"/>
        <xdr:cNvSpPr txBox="1"/>
      </xdr:nvSpPr>
      <xdr:spPr>
        <a:xfrm>
          <a:off x="3530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161925</xdr:rowOff>
    </xdr:from>
    <xdr:to>
      <xdr:col>4</xdr:col>
      <xdr:colOff>206375</xdr:colOff>
      <xdr:row>31</xdr:row>
      <xdr:rowOff>92075</xdr:rowOff>
    </xdr:to>
    <xdr:sp macro="" textlink="">
      <xdr:nvSpPr>
        <xdr:cNvPr id="84" name="円/楕円 83"/>
        <xdr:cNvSpPr/>
      </xdr:nvSpPr>
      <xdr:spPr>
        <a:xfrm>
          <a:off x="2857500" y="53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108602</xdr:rowOff>
    </xdr:from>
    <xdr:ext cx="534377" cy="259045"/>
    <xdr:sp macro="" textlink="">
      <xdr:nvSpPr>
        <xdr:cNvPr id="85" name="テキスト ボックス 84"/>
        <xdr:cNvSpPr txBox="1"/>
      </xdr:nvSpPr>
      <xdr:spPr>
        <a:xfrm>
          <a:off x="2641111" y="5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94615</xdr:rowOff>
    </xdr:from>
    <xdr:to>
      <xdr:col>3</xdr:col>
      <xdr:colOff>3175</xdr:colOff>
      <xdr:row>32</xdr:row>
      <xdr:rowOff>24765</xdr:rowOff>
    </xdr:to>
    <xdr:sp macro="" textlink="">
      <xdr:nvSpPr>
        <xdr:cNvPr id="86" name="円/楕円 85"/>
        <xdr:cNvSpPr/>
      </xdr:nvSpPr>
      <xdr:spPr>
        <a:xfrm>
          <a:off x="1968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41292</xdr:rowOff>
    </xdr:from>
    <xdr:ext cx="534377" cy="259045"/>
    <xdr:sp macro="" textlink="">
      <xdr:nvSpPr>
        <xdr:cNvPr id="87" name="テキスト ボックス 86"/>
        <xdr:cNvSpPr txBox="1"/>
      </xdr:nvSpPr>
      <xdr:spPr>
        <a:xfrm>
          <a:off x="1752111"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13,005</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158750</xdr:rowOff>
    </xdr:from>
    <xdr:to>
      <xdr:col>1</xdr:col>
      <xdr:colOff>485775</xdr:colOff>
      <xdr:row>31</xdr:row>
      <xdr:rowOff>88900</xdr:rowOff>
    </xdr:to>
    <xdr:sp macro="" textlink="">
      <xdr:nvSpPr>
        <xdr:cNvPr id="88" name="円/楕円 87"/>
        <xdr:cNvSpPr/>
      </xdr:nvSpPr>
      <xdr:spPr>
        <a:xfrm>
          <a:off x="1079500" y="53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105427</xdr:rowOff>
    </xdr:from>
    <xdr:ext cx="534377" cy="259045"/>
    <xdr:sp macro="" textlink="">
      <xdr:nvSpPr>
        <xdr:cNvPr id="89" name="テキスト ボックス 88"/>
        <xdr:cNvSpPr txBox="1"/>
      </xdr:nvSpPr>
      <xdr:spPr>
        <a:xfrm>
          <a:off x="863111" y="50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87544</xdr:rowOff>
    </xdr:from>
    <xdr:to>
      <xdr:col>6</xdr:col>
      <xdr:colOff>511175</xdr:colOff>
      <xdr:row>58</xdr:row>
      <xdr:rowOff>94639</xdr:rowOff>
    </xdr:to>
    <xdr:cxnSp macro="">
      <xdr:nvCxnSpPr>
        <xdr:cNvPr id="116" name="直線コネクタ 115"/>
        <xdr:cNvCxnSpPr/>
      </xdr:nvCxnSpPr>
      <xdr:spPr>
        <a:xfrm>
          <a:off x="3797300" y="10031644"/>
          <a:ext cx="8382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87544</xdr:rowOff>
    </xdr:from>
    <xdr:to>
      <xdr:col>5</xdr:col>
      <xdr:colOff>358775</xdr:colOff>
      <xdr:row>58</xdr:row>
      <xdr:rowOff>88317</xdr:rowOff>
    </xdr:to>
    <xdr:cxnSp macro="">
      <xdr:nvCxnSpPr>
        <xdr:cNvPr id="119" name="直線コネクタ 118"/>
        <xdr:cNvCxnSpPr/>
      </xdr:nvCxnSpPr>
      <xdr:spPr>
        <a:xfrm flipV="1">
          <a:off x="2908300" y="10031644"/>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80052</xdr:rowOff>
    </xdr:from>
    <xdr:to>
      <xdr:col>4</xdr:col>
      <xdr:colOff>155575</xdr:colOff>
      <xdr:row>58</xdr:row>
      <xdr:rowOff>88317</xdr:rowOff>
    </xdr:to>
    <xdr:cxnSp macro="">
      <xdr:nvCxnSpPr>
        <xdr:cNvPr id="122" name="直線コネクタ 121"/>
        <xdr:cNvCxnSpPr/>
      </xdr:nvCxnSpPr>
      <xdr:spPr>
        <a:xfrm>
          <a:off x="2019300" y="10024152"/>
          <a:ext cx="8890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80052</xdr:rowOff>
    </xdr:from>
    <xdr:to>
      <xdr:col>2</xdr:col>
      <xdr:colOff>638175</xdr:colOff>
      <xdr:row>58</xdr:row>
      <xdr:rowOff>85153</xdr:rowOff>
    </xdr:to>
    <xdr:cxnSp macro="">
      <xdr:nvCxnSpPr>
        <xdr:cNvPr id="125" name="直線コネクタ 124"/>
        <xdr:cNvCxnSpPr/>
      </xdr:nvCxnSpPr>
      <xdr:spPr>
        <a:xfrm flipV="1">
          <a:off x="1130300" y="10024152"/>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43839</xdr:rowOff>
    </xdr:from>
    <xdr:to>
      <xdr:col>6</xdr:col>
      <xdr:colOff>561975</xdr:colOff>
      <xdr:row>58</xdr:row>
      <xdr:rowOff>145439</xdr:rowOff>
    </xdr:to>
    <xdr:sp macro="" textlink="">
      <xdr:nvSpPr>
        <xdr:cNvPr id="135" name="円/楕円 134"/>
        <xdr:cNvSpPr/>
      </xdr:nvSpPr>
      <xdr:spPr>
        <a:xfrm>
          <a:off x="4584700" y="99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36744</xdr:rowOff>
    </xdr:from>
    <xdr:to>
      <xdr:col>5</xdr:col>
      <xdr:colOff>409575</xdr:colOff>
      <xdr:row>58</xdr:row>
      <xdr:rowOff>138344</xdr:rowOff>
    </xdr:to>
    <xdr:sp macro="" textlink="">
      <xdr:nvSpPr>
        <xdr:cNvPr id="137" name="円/楕円 136"/>
        <xdr:cNvSpPr/>
      </xdr:nvSpPr>
      <xdr:spPr>
        <a:xfrm>
          <a:off x="3746500" y="99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129471</xdr:rowOff>
    </xdr:from>
    <xdr:ext cx="599010" cy="259045"/>
    <xdr:sp macro="" textlink="">
      <xdr:nvSpPr>
        <xdr:cNvPr id="138" name="テキスト ボックス 137"/>
        <xdr:cNvSpPr txBox="1"/>
      </xdr:nvSpPr>
      <xdr:spPr>
        <a:xfrm>
          <a:off x="3497794" y="1007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37517</xdr:rowOff>
    </xdr:from>
    <xdr:to>
      <xdr:col>4</xdr:col>
      <xdr:colOff>206375</xdr:colOff>
      <xdr:row>58</xdr:row>
      <xdr:rowOff>139117</xdr:rowOff>
    </xdr:to>
    <xdr:sp macro="" textlink="">
      <xdr:nvSpPr>
        <xdr:cNvPr id="139" name="円/楕円 138"/>
        <xdr:cNvSpPr/>
      </xdr:nvSpPr>
      <xdr:spPr>
        <a:xfrm>
          <a:off x="2857500" y="99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130244</xdr:rowOff>
    </xdr:from>
    <xdr:ext cx="599010" cy="259045"/>
    <xdr:sp macro="" textlink="">
      <xdr:nvSpPr>
        <xdr:cNvPr id="140" name="テキスト ボックス 139"/>
        <xdr:cNvSpPr txBox="1"/>
      </xdr:nvSpPr>
      <xdr:spPr>
        <a:xfrm>
          <a:off x="2608794" y="100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29252</xdr:rowOff>
    </xdr:from>
    <xdr:to>
      <xdr:col>3</xdr:col>
      <xdr:colOff>3175</xdr:colOff>
      <xdr:row>58</xdr:row>
      <xdr:rowOff>130852</xdr:rowOff>
    </xdr:to>
    <xdr:sp macro="" textlink="">
      <xdr:nvSpPr>
        <xdr:cNvPr id="141" name="円/楕円 140"/>
        <xdr:cNvSpPr/>
      </xdr:nvSpPr>
      <xdr:spPr>
        <a:xfrm>
          <a:off x="1968500" y="99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121979</xdr:rowOff>
    </xdr:from>
    <xdr:ext cx="599010" cy="259045"/>
    <xdr:sp macro="" textlink="">
      <xdr:nvSpPr>
        <xdr:cNvPr id="142" name="テキスト ボックス 141"/>
        <xdr:cNvSpPr txBox="1"/>
      </xdr:nvSpPr>
      <xdr:spPr>
        <a:xfrm>
          <a:off x="1719794" y="1006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34353</xdr:rowOff>
    </xdr:from>
    <xdr:to>
      <xdr:col>1</xdr:col>
      <xdr:colOff>485775</xdr:colOff>
      <xdr:row>58</xdr:row>
      <xdr:rowOff>135953</xdr:rowOff>
    </xdr:to>
    <xdr:sp macro="" textlink="">
      <xdr:nvSpPr>
        <xdr:cNvPr id="143" name="円/楕円 142"/>
        <xdr:cNvSpPr/>
      </xdr:nvSpPr>
      <xdr:spPr>
        <a:xfrm>
          <a:off x="1079500" y="99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127080</xdr:rowOff>
    </xdr:from>
    <xdr:ext cx="599010" cy="259045"/>
    <xdr:sp macro="" textlink="">
      <xdr:nvSpPr>
        <xdr:cNvPr id="144" name="テキスト ボックス 143"/>
        <xdr:cNvSpPr txBox="1"/>
      </xdr:nvSpPr>
      <xdr:spPr>
        <a:xfrm>
          <a:off x="830794" y="1007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167785</xdr:rowOff>
    </xdr:from>
    <xdr:to>
      <xdr:col>6</xdr:col>
      <xdr:colOff>511175</xdr:colOff>
      <xdr:row>78</xdr:row>
      <xdr:rowOff>7784</xdr:rowOff>
    </xdr:to>
    <xdr:cxnSp macro="">
      <xdr:nvCxnSpPr>
        <xdr:cNvPr id="172" name="直線コネクタ 171"/>
        <xdr:cNvCxnSpPr/>
      </xdr:nvCxnSpPr>
      <xdr:spPr>
        <a:xfrm>
          <a:off x="3797300" y="13369435"/>
          <a:ext cx="8382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167785</xdr:rowOff>
    </xdr:from>
    <xdr:to>
      <xdr:col>5</xdr:col>
      <xdr:colOff>358775</xdr:colOff>
      <xdr:row>78</xdr:row>
      <xdr:rowOff>76552</xdr:rowOff>
    </xdr:to>
    <xdr:cxnSp macro="">
      <xdr:nvCxnSpPr>
        <xdr:cNvPr id="175" name="直線コネクタ 174"/>
        <xdr:cNvCxnSpPr/>
      </xdr:nvCxnSpPr>
      <xdr:spPr>
        <a:xfrm flipV="1">
          <a:off x="2908300" y="13369435"/>
          <a:ext cx="889000" cy="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76552</xdr:rowOff>
    </xdr:from>
    <xdr:to>
      <xdr:col>4</xdr:col>
      <xdr:colOff>155575</xdr:colOff>
      <xdr:row>78</xdr:row>
      <xdr:rowOff>110837</xdr:rowOff>
    </xdr:to>
    <xdr:cxnSp macro="">
      <xdr:nvCxnSpPr>
        <xdr:cNvPr id="178" name="直線コネクタ 177"/>
        <xdr:cNvCxnSpPr/>
      </xdr:nvCxnSpPr>
      <xdr:spPr>
        <a:xfrm flipV="1">
          <a:off x="2019300" y="13449652"/>
          <a:ext cx="8890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110837</xdr:rowOff>
    </xdr:from>
    <xdr:to>
      <xdr:col>2</xdr:col>
      <xdr:colOff>638175</xdr:colOff>
      <xdr:row>78</xdr:row>
      <xdr:rowOff>124183</xdr:rowOff>
    </xdr:to>
    <xdr:cxnSp macro="">
      <xdr:nvCxnSpPr>
        <xdr:cNvPr id="181" name="直線コネクタ 180"/>
        <xdr:cNvCxnSpPr/>
      </xdr:nvCxnSpPr>
      <xdr:spPr>
        <a:xfrm flipV="1">
          <a:off x="1130300" y="13483937"/>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128434</xdr:rowOff>
    </xdr:from>
    <xdr:to>
      <xdr:col>6</xdr:col>
      <xdr:colOff>561975</xdr:colOff>
      <xdr:row>78</xdr:row>
      <xdr:rowOff>58584</xdr:rowOff>
    </xdr:to>
    <xdr:sp macro="" textlink="">
      <xdr:nvSpPr>
        <xdr:cNvPr id="191" name="円/楕円 190"/>
        <xdr:cNvSpPr/>
      </xdr:nvSpPr>
      <xdr:spPr>
        <a:xfrm>
          <a:off x="4584700" y="133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106861</xdr:rowOff>
    </xdr:from>
    <xdr:ext cx="599010" cy="259045"/>
    <xdr:sp macro="" textlink="">
      <xdr:nvSpPr>
        <xdr:cNvPr id="192" name="民生費該当値テキスト"/>
        <xdr:cNvSpPr txBox="1"/>
      </xdr:nvSpPr>
      <xdr:spPr>
        <a:xfrm>
          <a:off x="4686300" y="1330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116985</xdr:rowOff>
    </xdr:from>
    <xdr:to>
      <xdr:col>5</xdr:col>
      <xdr:colOff>409575</xdr:colOff>
      <xdr:row>78</xdr:row>
      <xdr:rowOff>47135</xdr:rowOff>
    </xdr:to>
    <xdr:sp macro="" textlink="">
      <xdr:nvSpPr>
        <xdr:cNvPr id="193" name="円/楕円 192"/>
        <xdr:cNvSpPr/>
      </xdr:nvSpPr>
      <xdr:spPr>
        <a:xfrm>
          <a:off x="3746500" y="133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38262</xdr:rowOff>
    </xdr:from>
    <xdr:ext cx="599010" cy="259045"/>
    <xdr:sp macro="" textlink="">
      <xdr:nvSpPr>
        <xdr:cNvPr id="194" name="テキスト ボックス 193"/>
        <xdr:cNvSpPr txBox="1"/>
      </xdr:nvSpPr>
      <xdr:spPr>
        <a:xfrm>
          <a:off x="3497794" y="1341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25752</xdr:rowOff>
    </xdr:from>
    <xdr:to>
      <xdr:col>4</xdr:col>
      <xdr:colOff>206375</xdr:colOff>
      <xdr:row>78</xdr:row>
      <xdr:rowOff>127352</xdr:rowOff>
    </xdr:to>
    <xdr:sp macro="" textlink="">
      <xdr:nvSpPr>
        <xdr:cNvPr id="195" name="円/楕円 194"/>
        <xdr:cNvSpPr/>
      </xdr:nvSpPr>
      <xdr:spPr>
        <a:xfrm>
          <a:off x="2857500" y="133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118479</xdr:rowOff>
    </xdr:from>
    <xdr:ext cx="599010" cy="259045"/>
    <xdr:sp macro="" textlink="">
      <xdr:nvSpPr>
        <xdr:cNvPr id="196" name="テキスト ボックス 195"/>
        <xdr:cNvSpPr txBox="1"/>
      </xdr:nvSpPr>
      <xdr:spPr>
        <a:xfrm>
          <a:off x="2608794" y="1349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60037</xdr:rowOff>
    </xdr:from>
    <xdr:to>
      <xdr:col>3</xdr:col>
      <xdr:colOff>3175</xdr:colOff>
      <xdr:row>78</xdr:row>
      <xdr:rowOff>161637</xdr:rowOff>
    </xdr:to>
    <xdr:sp macro="" textlink="">
      <xdr:nvSpPr>
        <xdr:cNvPr id="197" name="円/楕円 196"/>
        <xdr:cNvSpPr/>
      </xdr:nvSpPr>
      <xdr:spPr>
        <a:xfrm>
          <a:off x="1968500" y="134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152764</xdr:rowOff>
    </xdr:from>
    <xdr:ext cx="599010" cy="259045"/>
    <xdr:sp macro="" textlink="">
      <xdr:nvSpPr>
        <xdr:cNvPr id="198" name="テキスト ボックス 197"/>
        <xdr:cNvSpPr txBox="1"/>
      </xdr:nvSpPr>
      <xdr:spPr>
        <a:xfrm>
          <a:off x="1719794" y="1352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73383</xdr:rowOff>
    </xdr:from>
    <xdr:to>
      <xdr:col>1</xdr:col>
      <xdr:colOff>485775</xdr:colOff>
      <xdr:row>79</xdr:row>
      <xdr:rowOff>3533</xdr:rowOff>
    </xdr:to>
    <xdr:sp macro="" textlink="">
      <xdr:nvSpPr>
        <xdr:cNvPr id="199" name="円/楕円 198"/>
        <xdr:cNvSpPr/>
      </xdr:nvSpPr>
      <xdr:spPr>
        <a:xfrm>
          <a:off x="1079500" y="134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166110</xdr:rowOff>
    </xdr:from>
    <xdr:ext cx="599010" cy="259045"/>
    <xdr:sp macro="" textlink="">
      <xdr:nvSpPr>
        <xdr:cNvPr id="200" name="テキスト ボックス 199"/>
        <xdr:cNvSpPr txBox="1"/>
      </xdr:nvSpPr>
      <xdr:spPr>
        <a:xfrm>
          <a:off x="830794" y="135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82796</xdr:rowOff>
    </xdr:from>
    <xdr:to>
      <xdr:col>6</xdr:col>
      <xdr:colOff>511175</xdr:colOff>
      <xdr:row>97</xdr:row>
      <xdr:rowOff>98451</xdr:rowOff>
    </xdr:to>
    <xdr:cxnSp macro="">
      <xdr:nvCxnSpPr>
        <xdr:cNvPr id="227" name="直線コネクタ 226"/>
        <xdr:cNvCxnSpPr/>
      </xdr:nvCxnSpPr>
      <xdr:spPr>
        <a:xfrm flipV="1">
          <a:off x="3797300" y="16713446"/>
          <a:ext cx="8382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98451</xdr:rowOff>
    </xdr:from>
    <xdr:to>
      <xdr:col>5</xdr:col>
      <xdr:colOff>358775</xdr:colOff>
      <xdr:row>97</xdr:row>
      <xdr:rowOff>100637</xdr:rowOff>
    </xdr:to>
    <xdr:cxnSp macro="">
      <xdr:nvCxnSpPr>
        <xdr:cNvPr id="230" name="直線コネクタ 229"/>
        <xdr:cNvCxnSpPr/>
      </xdr:nvCxnSpPr>
      <xdr:spPr>
        <a:xfrm flipV="1">
          <a:off x="2908300" y="16729101"/>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2667</xdr:rowOff>
    </xdr:from>
    <xdr:ext cx="534377" cy="259045"/>
    <xdr:sp macro="" textlink="">
      <xdr:nvSpPr>
        <xdr:cNvPr id="232" name="テキスト ボックス 231"/>
        <xdr:cNvSpPr txBox="1"/>
      </xdr:nvSpPr>
      <xdr:spPr>
        <a:xfrm>
          <a:off x="3530111" y="168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100637</xdr:rowOff>
    </xdr:from>
    <xdr:to>
      <xdr:col>4</xdr:col>
      <xdr:colOff>155575</xdr:colOff>
      <xdr:row>97</xdr:row>
      <xdr:rowOff>104375</xdr:rowOff>
    </xdr:to>
    <xdr:cxnSp macro="">
      <xdr:nvCxnSpPr>
        <xdr:cNvPr id="233" name="直線コネクタ 232"/>
        <xdr:cNvCxnSpPr/>
      </xdr:nvCxnSpPr>
      <xdr:spPr>
        <a:xfrm flipV="1">
          <a:off x="2019300" y="16731287"/>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166798</xdr:rowOff>
    </xdr:from>
    <xdr:ext cx="534377" cy="259045"/>
    <xdr:sp macro="" textlink="">
      <xdr:nvSpPr>
        <xdr:cNvPr id="235" name="テキスト ボックス 234"/>
        <xdr:cNvSpPr txBox="1"/>
      </xdr:nvSpPr>
      <xdr:spPr>
        <a:xfrm>
          <a:off x="2641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104375</xdr:rowOff>
    </xdr:from>
    <xdr:to>
      <xdr:col>2</xdr:col>
      <xdr:colOff>638175</xdr:colOff>
      <xdr:row>97</xdr:row>
      <xdr:rowOff>120050</xdr:rowOff>
    </xdr:to>
    <xdr:cxnSp macro="">
      <xdr:nvCxnSpPr>
        <xdr:cNvPr id="236" name="直線コネクタ 235"/>
        <xdr:cNvCxnSpPr/>
      </xdr:nvCxnSpPr>
      <xdr:spPr>
        <a:xfrm flipV="1">
          <a:off x="1130300" y="1673502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16488</xdr:rowOff>
    </xdr:from>
    <xdr:ext cx="534377" cy="259045"/>
    <xdr:sp macro="" textlink="">
      <xdr:nvSpPr>
        <xdr:cNvPr id="238" name="テキスト ボックス 237"/>
        <xdr:cNvSpPr txBox="1"/>
      </xdr:nvSpPr>
      <xdr:spPr>
        <a:xfrm>
          <a:off x="1752111" y="168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23806</xdr:rowOff>
    </xdr:from>
    <xdr:ext cx="534377" cy="259045"/>
    <xdr:sp macro="" textlink="">
      <xdr:nvSpPr>
        <xdr:cNvPr id="240" name="テキスト ボックス 239"/>
        <xdr:cNvSpPr txBox="1"/>
      </xdr:nvSpPr>
      <xdr:spPr>
        <a:xfrm>
          <a:off x="863111" y="168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31996</xdr:rowOff>
    </xdr:from>
    <xdr:to>
      <xdr:col>6</xdr:col>
      <xdr:colOff>561975</xdr:colOff>
      <xdr:row>97</xdr:row>
      <xdr:rowOff>133596</xdr:rowOff>
    </xdr:to>
    <xdr:sp macro="" textlink="">
      <xdr:nvSpPr>
        <xdr:cNvPr id="246" name="円/楕円 245"/>
        <xdr:cNvSpPr/>
      </xdr:nvSpPr>
      <xdr:spPr>
        <a:xfrm>
          <a:off x="4584700" y="166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54873</xdr:rowOff>
    </xdr:from>
    <xdr:ext cx="534377" cy="259045"/>
    <xdr:sp macro="" textlink="">
      <xdr:nvSpPr>
        <xdr:cNvPr id="247" name="衛生費該当値テキスト"/>
        <xdr:cNvSpPr txBox="1"/>
      </xdr:nvSpPr>
      <xdr:spPr>
        <a:xfrm>
          <a:off x="4686300" y="1651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47651</xdr:rowOff>
    </xdr:from>
    <xdr:to>
      <xdr:col>5</xdr:col>
      <xdr:colOff>409575</xdr:colOff>
      <xdr:row>97</xdr:row>
      <xdr:rowOff>149251</xdr:rowOff>
    </xdr:to>
    <xdr:sp macro="" textlink="">
      <xdr:nvSpPr>
        <xdr:cNvPr id="248" name="円/楕円 247"/>
        <xdr:cNvSpPr/>
      </xdr:nvSpPr>
      <xdr:spPr>
        <a:xfrm>
          <a:off x="3746500" y="166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165778</xdr:rowOff>
    </xdr:from>
    <xdr:ext cx="534377" cy="259045"/>
    <xdr:sp macro="" textlink="">
      <xdr:nvSpPr>
        <xdr:cNvPr id="249" name="テキスト ボックス 248"/>
        <xdr:cNvSpPr txBox="1"/>
      </xdr:nvSpPr>
      <xdr:spPr>
        <a:xfrm>
          <a:off x="3530111" y="1645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49837</xdr:rowOff>
    </xdr:from>
    <xdr:to>
      <xdr:col>4</xdr:col>
      <xdr:colOff>206375</xdr:colOff>
      <xdr:row>97</xdr:row>
      <xdr:rowOff>151437</xdr:rowOff>
    </xdr:to>
    <xdr:sp macro="" textlink="">
      <xdr:nvSpPr>
        <xdr:cNvPr id="250" name="円/楕円 249"/>
        <xdr:cNvSpPr/>
      </xdr:nvSpPr>
      <xdr:spPr>
        <a:xfrm>
          <a:off x="2857500" y="166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167964</xdr:rowOff>
    </xdr:from>
    <xdr:ext cx="534377" cy="259045"/>
    <xdr:sp macro="" textlink="">
      <xdr:nvSpPr>
        <xdr:cNvPr id="251" name="テキスト ボックス 250"/>
        <xdr:cNvSpPr txBox="1"/>
      </xdr:nvSpPr>
      <xdr:spPr>
        <a:xfrm>
          <a:off x="2641111" y="164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53575</xdr:rowOff>
    </xdr:from>
    <xdr:to>
      <xdr:col>3</xdr:col>
      <xdr:colOff>3175</xdr:colOff>
      <xdr:row>97</xdr:row>
      <xdr:rowOff>155175</xdr:rowOff>
    </xdr:to>
    <xdr:sp macro="" textlink="">
      <xdr:nvSpPr>
        <xdr:cNvPr id="252" name="円/楕円 251"/>
        <xdr:cNvSpPr/>
      </xdr:nvSpPr>
      <xdr:spPr>
        <a:xfrm>
          <a:off x="1968500" y="166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252</xdr:rowOff>
    </xdr:from>
    <xdr:ext cx="534377" cy="259045"/>
    <xdr:sp macro="" textlink="">
      <xdr:nvSpPr>
        <xdr:cNvPr id="253" name="テキスト ボックス 252"/>
        <xdr:cNvSpPr txBox="1"/>
      </xdr:nvSpPr>
      <xdr:spPr>
        <a:xfrm>
          <a:off x="1752111" y="164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69250</xdr:rowOff>
    </xdr:from>
    <xdr:to>
      <xdr:col>1</xdr:col>
      <xdr:colOff>485775</xdr:colOff>
      <xdr:row>97</xdr:row>
      <xdr:rowOff>170850</xdr:rowOff>
    </xdr:to>
    <xdr:sp macro="" textlink="">
      <xdr:nvSpPr>
        <xdr:cNvPr id="254" name="円/楕円 253"/>
        <xdr:cNvSpPr/>
      </xdr:nvSpPr>
      <xdr:spPr>
        <a:xfrm>
          <a:off x="1079500" y="166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15927</xdr:rowOff>
    </xdr:from>
    <xdr:ext cx="534377" cy="259045"/>
    <xdr:sp macro="" textlink="">
      <xdr:nvSpPr>
        <xdr:cNvPr id="255" name="テキスト ボックス 254"/>
        <xdr:cNvSpPr txBox="1"/>
      </xdr:nvSpPr>
      <xdr:spPr>
        <a:xfrm>
          <a:off x="863111" y="164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44336</xdr:rowOff>
    </xdr:from>
    <xdr:to>
      <xdr:col>15</xdr:col>
      <xdr:colOff>180975</xdr:colOff>
      <xdr:row>39</xdr:row>
      <xdr:rowOff>44336</xdr:rowOff>
    </xdr:to>
    <xdr:cxnSp macro="">
      <xdr:nvCxnSpPr>
        <xdr:cNvPr id="284" name="直線コネクタ 283"/>
        <xdr:cNvCxnSpPr/>
      </xdr:nvCxnSpPr>
      <xdr:spPr>
        <a:xfrm>
          <a:off x="9639300" y="6730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44336</xdr:rowOff>
    </xdr:from>
    <xdr:to>
      <xdr:col>14</xdr:col>
      <xdr:colOff>28575</xdr:colOff>
      <xdr:row>39</xdr:row>
      <xdr:rowOff>44412</xdr:rowOff>
    </xdr:to>
    <xdr:cxnSp macro="">
      <xdr:nvCxnSpPr>
        <xdr:cNvPr id="287" name="直線コネクタ 286"/>
        <xdr:cNvCxnSpPr/>
      </xdr:nvCxnSpPr>
      <xdr:spPr>
        <a:xfrm flipV="1">
          <a:off x="8750300" y="673088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24562</xdr:rowOff>
    </xdr:from>
    <xdr:to>
      <xdr:col>12</xdr:col>
      <xdr:colOff>511175</xdr:colOff>
      <xdr:row>39</xdr:row>
      <xdr:rowOff>44412</xdr:rowOff>
    </xdr:to>
    <xdr:cxnSp macro="">
      <xdr:nvCxnSpPr>
        <xdr:cNvPr id="290" name="直線コネクタ 289"/>
        <xdr:cNvCxnSpPr/>
      </xdr:nvCxnSpPr>
      <xdr:spPr>
        <a:xfrm>
          <a:off x="7861300" y="6539662"/>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24562</xdr:rowOff>
    </xdr:from>
    <xdr:to>
      <xdr:col>11</xdr:col>
      <xdr:colOff>307975</xdr:colOff>
      <xdr:row>38</xdr:row>
      <xdr:rowOff>116992</xdr:rowOff>
    </xdr:to>
    <xdr:cxnSp macro="">
      <xdr:nvCxnSpPr>
        <xdr:cNvPr id="293" name="直線コネクタ 292"/>
        <xdr:cNvCxnSpPr/>
      </xdr:nvCxnSpPr>
      <xdr:spPr>
        <a:xfrm flipV="1">
          <a:off x="6972300" y="6539662"/>
          <a:ext cx="889000" cy="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143641</xdr:rowOff>
    </xdr:from>
    <xdr:ext cx="469744" cy="259045"/>
    <xdr:sp macro="" textlink="">
      <xdr:nvSpPr>
        <xdr:cNvPr id="295" name="テキスト ボックス 294"/>
        <xdr:cNvSpPr txBox="1"/>
      </xdr:nvSpPr>
      <xdr:spPr>
        <a:xfrm>
          <a:off x="7626427"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164986</xdr:rowOff>
    </xdr:from>
    <xdr:to>
      <xdr:col>15</xdr:col>
      <xdr:colOff>231775</xdr:colOff>
      <xdr:row>39</xdr:row>
      <xdr:rowOff>95136</xdr:rowOff>
    </xdr:to>
    <xdr:sp macro="" textlink="">
      <xdr:nvSpPr>
        <xdr:cNvPr id="303" name="円/楕円 302"/>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249299" cy="259045"/>
    <xdr:sp macro="" textlink="">
      <xdr:nvSpPr>
        <xdr:cNvPr id="304" name="労働費該当値テキスト"/>
        <xdr:cNvSpPr txBox="1"/>
      </xdr:nvSpPr>
      <xdr:spPr>
        <a:xfrm>
          <a:off x="10528300" y="6623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164986</xdr:rowOff>
    </xdr:from>
    <xdr:to>
      <xdr:col>14</xdr:col>
      <xdr:colOff>79375</xdr:colOff>
      <xdr:row>39</xdr:row>
      <xdr:rowOff>95136</xdr:rowOff>
    </xdr:to>
    <xdr:sp macro="" textlink="">
      <xdr:nvSpPr>
        <xdr:cNvPr id="305" name="円/楕円 304"/>
        <xdr:cNvSpPr/>
      </xdr:nvSpPr>
      <xdr:spPr>
        <a:xfrm>
          <a:off x="9588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86263</xdr:rowOff>
    </xdr:from>
    <xdr:ext cx="249299" cy="259045"/>
    <xdr:sp macro="" textlink="">
      <xdr:nvSpPr>
        <xdr:cNvPr id="306" name="テキスト ボックス 305"/>
        <xdr:cNvSpPr txBox="1"/>
      </xdr:nvSpPr>
      <xdr:spPr>
        <a:xfrm>
          <a:off x="9514649"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165062</xdr:rowOff>
    </xdr:from>
    <xdr:to>
      <xdr:col>12</xdr:col>
      <xdr:colOff>561975</xdr:colOff>
      <xdr:row>39</xdr:row>
      <xdr:rowOff>95212</xdr:rowOff>
    </xdr:to>
    <xdr:sp macro="" textlink="">
      <xdr:nvSpPr>
        <xdr:cNvPr id="307" name="円/楕円 306"/>
        <xdr:cNvSpPr/>
      </xdr:nvSpPr>
      <xdr:spPr>
        <a:xfrm>
          <a:off x="8699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86339</xdr:rowOff>
    </xdr:from>
    <xdr:ext cx="249299" cy="259045"/>
    <xdr:sp macro="" textlink="">
      <xdr:nvSpPr>
        <xdr:cNvPr id="308" name="テキスト ボックス 307"/>
        <xdr:cNvSpPr txBox="1"/>
      </xdr:nvSpPr>
      <xdr:spPr>
        <a:xfrm>
          <a:off x="8625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145212</xdr:rowOff>
    </xdr:from>
    <xdr:to>
      <xdr:col>11</xdr:col>
      <xdr:colOff>358775</xdr:colOff>
      <xdr:row>38</xdr:row>
      <xdr:rowOff>75361</xdr:rowOff>
    </xdr:to>
    <xdr:sp macro="" textlink="">
      <xdr:nvSpPr>
        <xdr:cNvPr id="309" name="円/楕円 308"/>
        <xdr:cNvSpPr/>
      </xdr:nvSpPr>
      <xdr:spPr>
        <a:xfrm>
          <a:off x="7810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91889</xdr:rowOff>
    </xdr:from>
    <xdr:ext cx="469744" cy="259045"/>
    <xdr:sp macro="" textlink="">
      <xdr:nvSpPr>
        <xdr:cNvPr id="310" name="テキスト ボックス 309"/>
        <xdr:cNvSpPr txBox="1"/>
      </xdr:nvSpPr>
      <xdr:spPr>
        <a:xfrm>
          <a:off x="7626427" y="62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66192</xdr:rowOff>
    </xdr:from>
    <xdr:to>
      <xdr:col>10</xdr:col>
      <xdr:colOff>155575</xdr:colOff>
      <xdr:row>38</xdr:row>
      <xdr:rowOff>167792</xdr:rowOff>
    </xdr:to>
    <xdr:sp macro="" textlink="">
      <xdr:nvSpPr>
        <xdr:cNvPr id="311" name="円/楕円 310"/>
        <xdr:cNvSpPr/>
      </xdr:nvSpPr>
      <xdr:spPr>
        <a:xfrm>
          <a:off x="6921500" y="65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158919</xdr:rowOff>
    </xdr:from>
    <xdr:ext cx="469744" cy="259045"/>
    <xdr:sp macro="" textlink="">
      <xdr:nvSpPr>
        <xdr:cNvPr id="312" name="テキスト ボックス 311"/>
        <xdr:cNvSpPr txBox="1"/>
      </xdr:nvSpPr>
      <xdr:spPr>
        <a:xfrm>
          <a:off x="6737427" y="66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9965</xdr:rowOff>
    </xdr:from>
    <xdr:to>
      <xdr:col>15</xdr:col>
      <xdr:colOff>180975</xdr:colOff>
      <xdr:row>58</xdr:row>
      <xdr:rowOff>19980</xdr:rowOff>
    </xdr:to>
    <xdr:cxnSp macro="">
      <xdr:nvCxnSpPr>
        <xdr:cNvPr id="339" name="直線コネクタ 338"/>
        <xdr:cNvCxnSpPr/>
      </xdr:nvCxnSpPr>
      <xdr:spPr>
        <a:xfrm>
          <a:off x="9639300" y="9954065"/>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784</xdr:rowOff>
    </xdr:from>
    <xdr:to>
      <xdr:col>14</xdr:col>
      <xdr:colOff>28575</xdr:colOff>
      <xdr:row>58</xdr:row>
      <xdr:rowOff>9965</xdr:rowOff>
    </xdr:to>
    <xdr:cxnSp macro="">
      <xdr:nvCxnSpPr>
        <xdr:cNvPr id="342" name="直線コネクタ 341"/>
        <xdr:cNvCxnSpPr/>
      </xdr:nvCxnSpPr>
      <xdr:spPr>
        <a:xfrm>
          <a:off x="8750300" y="9944884"/>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155739</xdr:rowOff>
    </xdr:from>
    <xdr:to>
      <xdr:col>12</xdr:col>
      <xdr:colOff>511175</xdr:colOff>
      <xdr:row>58</xdr:row>
      <xdr:rowOff>784</xdr:rowOff>
    </xdr:to>
    <xdr:cxnSp macro="">
      <xdr:nvCxnSpPr>
        <xdr:cNvPr id="345" name="直線コネクタ 344"/>
        <xdr:cNvCxnSpPr/>
      </xdr:nvCxnSpPr>
      <xdr:spPr>
        <a:xfrm>
          <a:off x="7861300" y="9928389"/>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155739</xdr:rowOff>
    </xdr:from>
    <xdr:to>
      <xdr:col>11</xdr:col>
      <xdr:colOff>307975</xdr:colOff>
      <xdr:row>58</xdr:row>
      <xdr:rowOff>41215</xdr:rowOff>
    </xdr:to>
    <xdr:cxnSp macro="">
      <xdr:nvCxnSpPr>
        <xdr:cNvPr id="348" name="直線コネクタ 347"/>
        <xdr:cNvCxnSpPr/>
      </xdr:nvCxnSpPr>
      <xdr:spPr>
        <a:xfrm flipV="1">
          <a:off x="6972300" y="9928389"/>
          <a:ext cx="8890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140630</xdr:rowOff>
    </xdr:from>
    <xdr:to>
      <xdr:col>15</xdr:col>
      <xdr:colOff>231775</xdr:colOff>
      <xdr:row>58</xdr:row>
      <xdr:rowOff>70780</xdr:rowOff>
    </xdr:to>
    <xdr:sp macro="" textlink="">
      <xdr:nvSpPr>
        <xdr:cNvPr id="358" name="円/楕円 357"/>
        <xdr:cNvSpPr/>
      </xdr:nvSpPr>
      <xdr:spPr>
        <a:xfrm>
          <a:off x="10426700" y="99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117905</xdr:rowOff>
    </xdr:from>
    <xdr:ext cx="534377" cy="259045"/>
    <xdr:sp macro="" textlink="">
      <xdr:nvSpPr>
        <xdr:cNvPr id="359" name="農林水産業費該当値テキスト"/>
        <xdr:cNvSpPr txBox="1"/>
      </xdr:nvSpPr>
      <xdr:spPr>
        <a:xfrm>
          <a:off x="10528300" y="98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130615</xdr:rowOff>
    </xdr:from>
    <xdr:to>
      <xdr:col>14</xdr:col>
      <xdr:colOff>79375</xdr:colOff>
      <xdr:row>58</xdr:row>
      <xdr:rowOff>60765</xdr:rowOff>
    </xdr:to>
    <xdr:sp macro="" textlink="">
      <xdr:nvSpPr>
        <xdr:cNvPr id="360" name="円/楕円 359"/>
        <xdr:cNvSpPr/>
      </xdr:nvSpPr>
      <xdr:spPr>
        <a:xfrm>
          <a:off x="9588500" y="9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51892</xdr:rowOff>
    </xdr:from>
    <xdr:ext cx="534377" cy="259045"/>
    <xdr:sp macro="" textlink="">
      <xdr:nvSpPr>
        <xdr:cNvPr id="361" name="テキスト ボックス 360"/>
        <xdr:cNvSpPr txBox="1"/>
      </xdr:nvSpPr>
      <xdr:spPr>
        <a:xfrm>
          <a:off x="9372111" y="99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121434</xdr:rowOff>
    </xdr:from>
    <xdr:to>
      <xdr:col>12</xdr:col>
      <xdr:colOff>561975</xdr:colOff>
      <xdr:row>58</xdr:row>
      <xdr:rowOff>51584</xdr:rowOff>
    </xdr:to>
    <xdr:sp macro="" textlink="">
      <xdr:nvSpPr>
        <xdr:cNvPr id="362" name="円/楕円 361"/>
        <xdr:cNvSpPr/>
      </xdr:nvSpPr>
      <xdr:spPr>
        <a:xfrm>
          <a:off x="8699500" y="98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42711</xdr:rowOff>
    </xdr:from>
    <xdr:ext cx="534377" cy="259045"/>
    <xdr:sp macro="" textlink="">
      <xdr:nvSpPr>
        <xdr:cNvPr id="363" name="テキスト ボックス 362"/>
        <xdr:cNvSpPr txBox="1"/>
      </xdr:nvSpPr>
      <xdr:spPr>
        <a:xfrm>
          <a:off x="8483111" y="998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104939</xdr:rowOff>
    </xdr:from>
    <xdr:to>
      <xdr:col>11</xdr:col>
      <xdr:colOff>358775</xdr:colOff>
      <xdr:row>58</xdr:row>
      <xdr:rowOff>35089</xdr:rowOff>
    </xdr:to>
    <xdr:sp macro="" textlink="">
      <xdr:nvSpPr>
        <xdr:cNvPr id="364" name="円/楕円 363"/>
        <xdr:cNvSpPr/>
      </xdr:nvSpPr>
      <xdr:spPr>
        <a:xfrm>
          <a:off x="7810500" y="98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26216</xdr:rowOff>
    </xdr:from>
    <xdr:ext cx="534377" cy="259045"/>
    <xdr:sp macro="" textlink="">
      <xdr:nvSpPr>
        <xdr:cNvPr id="365" name="テキスト ボックス 364"/>
        <xdr:cNvSpPr txBox="1"/>
      </xdr:nvSpPr>
      <xdr:spPr>
        <a:xfrm>
          <a:off x="7594111" y="99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161865</xdr:rowOff>
    </xdr:from>
    <xdr:to>
      <xdr:col>10</xdr:col>
      <xdr:colOff>155575</xdr:colOff>
      <xdr:row>58</xdr:row>
      <xdr:rowOff>92015</xdr:rowOff>
    </xdr:to>
    <xdr:sp macro="" textlink="">
      <xdr:nvSpPr>
        <xdr:cNvPr id="366" name="円/楕円 365"/>
        <xdr:cNvSpPr/>
      </xdr:nvSpPr>
      <xdr:spPr>
        <a:xfrm>
          <a:off x="6921500" y="99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83142</xdr:rowOff>
    </xdr:from>
    <xdr:ext cx="534377" cy="259045"/>
    <xdr:sp macro="" textlink="">
      <xdr:nvSpPr>
        <xdr:cNvPr id="367" name="テキスト ボックス 366"/>
        <xdr:cNvSpPr txBox="1"/>
      </xdr:nvSpPr>
      <xdr:spPr>
        <a:xfrm>
          <a:off x="6705111" y="1002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22428</xdr:rowOff>
    </xdr:from>
    <xdr:to>
      <xdr:col>15</xdr:col>
      <xdr:colOff>180975</xdr:colOff>
      <xdr:row>77</xdr:row>
      <xdr:rowOff>42011</xdr:rowOff>
    </xdr:to>
    <xdr:cxnSp macro="">
      <xdr:nvCxnSpPr>
        <xdr:cNvPr id="396" name="直線コネクタ 395"/>
        <xdr:cNvCxnSpPr/>
      </xdr:nvCxnSpPr>
      <xdr:spPr>
        <a:xfrm flipV="1">
          <a:off x="9639300" y="13224078"/>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42011</xdr:rowOff>
    </xdr:from>
    <xdr:to>
      <xdr:col>14</xdr:col>
      <xdr:colOff>28575</xdr:colOff>
      <xdr:row>77</xdr:row>
      <xdr:rowOff>87807</xdr:rowOff>
    </xdr:to>
    <xdr:cxnSp macro="">
      <xdr:nvCxnSpPr>
        <xdr:cNvPr id="399" name="直線コネクタ 398"/>
        <xdr:cNvCxnSpPr/>
      </xdr:nvCxnSpPr>
      <xdr:spPr>
        <a:xfrm flipV="1">
          <a:off x="8750300" y="1324366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87807</xdr:rowOff>
    </xdr:from>
    <xdr:to>
      <xdr:col>12</xdr:col>
      <xdr:colOff>511175</xdr:colOff>
      <xdr:row>77</xdr:row>
      <xdr:rowOff>115030</xdr:rowOff>
    </xdr:to>
    <xdr:cxnSp macro="">
      <xdr:nvCxnSpPr>
        <xdr:cNvPr id="402" name="直線コネクタ 401"/>
        <xdr:cNvCxnSpPr/>
      </xdr:nvCxnSpPr>
      <xdr:spPr>
        <a:xfrm flipV="1">
          <a:off x="7861300" y="1328945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115030</xdr:rowOff>
    </xdr:from>
    <xdr:to>
      <xdr:col>11</xdr:col>
      <xdr:colOff>307975</xdr:colOff>
      <xdr:row>77</xdr:row>
      <xdr:rowOff>115258</xdr:rowOff>
    </xdr:to>
    <xdr:cxnSp macro="">
      <xdr:nvCxnSpPr>
        <xdr:cNvPr id="405" name="直線コネクタ 404"/>
        <xdr:cNvCxnSpPr/>
      </xdr:nvCxnSpPr>
      <xdr:spPr>
        <a:xfrm flipV="1">
          <a:off x="6972300" y="1331668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143078</xdr:rowOff>
    </xdr:from>
    <xdr:to>
      <xdr:col>15</xdr:col>
      <xdr:colOff>231775</xdr:colOff>
      <xdr:row>77</xdr:row>
      <xdr:rowOff>73228</xdr:rowOff>
    </xdr:to>
    <xdr:sp macro="" textlink="">
      <xdr:nvSpPr>
        <xdr:cNvPr id="415" name="円/楕円 414"/>
        <xdr:cNvSpPr/>
      </xdr:nvSpPr>
      <xdr:spPr>
        <a:xfrm>
          <a:off x="10426700" y="131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165955</xdr:rowOff>
    </xdr:from>
    <xdr:ext cx="534377" cy="259045"/>
    <xdr:sp macro="" textlink="">
      <xdr:nvSpPr>
        <xdr:cNvPr id="416" name="商工費該当値テキスト"/>
        <xdr:cNvSpPr txBox="1"/>
      </xdr:nvSpPr>
      <xdr:spPr>
        <a:xfrm>
          <a:off x="10528300" y="130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162661</xdr:rowOff>
    </xdr:from>
    <xdr:to>
      <xdr:col>14</xdr:col>
      <xdr:colOff>79375</xdr:colOff>
      <xdr:row>77</xdr:row>
      <xdr:rowOff>92811</xdr:rowOff>
    </xdr:to>
    <xdr:sp macro="" textlink="">
      <xdr:nvSpPr>
        <xdr:cNvPr id="417" name="円/楕円 416"/>
        <xdr:cNvSpPr/>
      </xdr:nvSpPr>
      <xdr:spPr>
        <a:xfrm>
          <a:off x="9588500" y="131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83938</xdr:rowOff>
    </xdr:from>
    <xdr:ext cx="534377" cy="259045"/>
    <xdr:sp macro="" textlink="">
      <xdr:nvSpPr>
        <xdr:cNvPr id="418" name="テキスト ボックス 417"/>
        <xdr:cNvSpPr txBox="1"/>
      </xdr:nvSpPr>
      <xdr:spPr>
        <a:xfrm>
          <a:off x="9372111" y="13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37007</xdr:rowOff>
    </xdr:from>
    <xdr:to>
      <xdr:col>12</xdr:col>
      <xdr:colOff>561975</xdr:colOff>
      <xdr:row>77</xdr:row>
      <xdr:rowOff>138607</xdr:rowOff>
    </xdr:to>
    <xdr:sp macro="" textlink="">
      <xdr:nvSpPr>
        <xdr:cNvPr id="419" name="円/楕円 418"/>
        <xdr:cNvSpPr/>
      </xdr:nvSpPr>
      <xdr:spPr>
        <a:xfrm>
          <a:off x="8699500" y="132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129734</xdr:rowOff>
    </xdr:from>
    <xdr:ext cx="534377" cy="259045"/>
    <xdr:sp macro="" textlink="">
      <xdr:nvSpPr>
        <xdr:cNvPr id="420" name="テキスト ボックス 419"/>
        <xdr:cNvSpPr txBox="1"/>
      </xdr:nvSpPr>
      <xdr:spPr>
        <a:xfrm>
          <a:off x="8483111" y="133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64230</xdr:rowOff>
    </xdr:from>
    <xdr:to>
      <xdr:col>11</xdr:col>
      <xdr:colOff>358775</xdr:colOff>
      <xdr:row>77</xdr:row>
      <xdr:rowOff>165830</xdr:rowOff>
    </xdr:to>
    <xdr:sp macro="" textlink="">
      <xdr:nvSpPr>
        <xdr:cNvPr id="421" name="円/楕円 420"/>
        <xdr:cNvSpPr/>
      </xdr:nvSpPr>
      <xdr:spPr>
        <a:xfrm>
          <a:off x="7810500" y="132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156957</xdr:rowOff>
    </xdr:from>
    <xdr:ext cx="534377" cy="259045"/>
    <xdr:sp macro="" textlink="">
      <xdr:nvSpPr>
        <xdr:cNvPr id="422" name="テキスト ボックス 421"/>
        <xdr:cNvSpPr txBox="1"/>
      </xdr:nvSpPr>
      <xdr:spPr>
        <a:xfrm>
          <a:off x="7594111" y="1335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64458</xdr:rowOff>
    </xdr:from>
    <xdr:to>
      <xdr:col>10</xdr:col>
      <xdr:colOff>155575</xdr:colOff>
      <xdr:row>77</xdr:row>
      <xdr:rowOff>166058</xdr:rowOff>
    </xdr:to>
    <xdr:sp macro="" textlink="">
      <xdr:nvSpPr>
        <xdr:cNvPr id="423" name="円/楕円 422"/>
        <xdr:cNvSpPr/>
      </xdr:nvSpPr>
      <xdr:spPr>
        <a:xfrm>
          <a:off x="6921500" y="132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157185</xdr:rowOff>
    </xdr:from>
    <xdr:ext cx="534377" cy="259045"/>
    <xdr:sp macro="" textlink="">
      <xdr:nvSpPr>
        <xdr:cNvPr id="424" name="テキスト ボックス 423"/>
        <xdr:cNvSpPr txBox="1"/>
      </xdr:nvSpPr>
      <xdr:spPr>
        <a:xfrm>
          <a:off x="6705111" y="133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11322</xdr:rowOff>
    </xdr:from>
    <xdr:to>
      <xdr:col>15</xdr:col>
      <xdr:colOff>180975</xdr:colOff>
      <xdr:row>99</xdr:row>
      <xdr:rowOff>12942</xdr:rowOff>
    </xdr:to>
    <xdr:cxnSp macro="">
      <xdr:nvCxnSpPr>
        <xdr:cNvPr id="453" name="直線コネクタ 452"/>
        <xdr:cNvCxnSpPr/>
      </xdr:nvCxnSpPr>
      <xdr:spPr>
        <a:xfrm>
          <a:off x="9639300" y="16984872"/>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11322</xdr:rowOff>
    </xdr:from>
    <xdr:to>
      <xdr:col>14</xdr:col>
      <xdr:colOff>28575</xdr:colOff>
      <xdr:row>99</xdr:row>
      <xdr:rowOff>23118</xdr:rowOff>
    </xdr:to>
    <xdr:cxnSp macro="">
      <xdr:nvCxnSpPr>
        <xdr:cNvPr id="456" name="直線コネクタ 455"/>
        <xdr:cNvCxnSpPr/>
      </xdr:nvCxnSpPr>
      <xdr:spPr>
        <a:xfrm flipV="1">
          <a:off x="8750300" y="16984872"/>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19295</xdr:rowOff>
    </xdr:from>
    <xdr:to>
      <xdr:col>12</xdr:col>
      <xdr:colOff>511175</xdr:colOff>
      <xdr:row>99</xdr:row>
      <xdr:rowOff>23118</xdr:rowOff>
    </xdr:to>
    <xdr:cxnSp macro="">
      <xdr:nvCxnSpPr>
        <xdr:cNvPr id="459" name="直線コネクタ 458"/>
        <xdr:cNvCxnSpPr/>
      </xdr:nvCxnSpPr>
      <xdr:spPr>
        <a:xfrm>
          <a:off x="7861300" y="16992845"/>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18248</xdr:rowOff>
    </xdr:from>
    <xdr:to>
      <xdr:col>11</xdr:col>
      <xdr:colOff>307975</xdr:colOff>
      <xdr:row>99</xdr:row>
      <xdr:rowOff>19295</xdr:rowOff>
    </xdr:to>
    <xdr:cxnSp macro="">
      <xdr:nvCxnSpPr>
        <xdr:cNvPr id="462" name="直線コネクタ 461"/>
        <xdr:cNvCxnSpPr/>
      </xdr:nvCxnSpPr>
      <xdr:spPr>
        <a:xfrm>
          <a:off x="6972300" y="16991798"/>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133592</xdr:rowOff>
    </xdr:from>
    <xdr:to>
      <xdr:col>15</xdr:col>
      <xdr:colOff>231775</xdr:colOff>
      <xdr:row>99</xdr:row>
      <xdr:rowOff>63742</xdr:rowOff>
    </xdr:to>
    <xdr:sp macro="" textlink="">
      <xdr:nvSpPr>
        <xdr:cNvPr id="472" name="円/楕円 471"/>
        <xdr:cNvSpPr/>
      </xdr:nvSpPr>
      <xdr:spPr>
        <a:xfrm>
          <a:off x="10426700" y="169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131972</xdr:rowOff>
    </xdr:from>
    <xdr:to>
      <xdr:col>14</xdr:col>
      <xdr:colOff>79375</xdr:colOff>
      <xdr:row>99</xdr:row>
      <xdr:rowOff>62122</xdr:rowOff>
    </xdr:to>
    <xdr:sp macro="" textlink="">
      <xdr:nvSpPr>
        <xdr:cNvPr id="474" name="円/楕円 473"/>
        <xdr:cNvSpPr/>
      </xdr:nvSpPr>
      <xdr:spPr>
        <a:xfrm>
          <a:off x="9588500" y="169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53249</xdr:rowOff>
    </xdr:from>
    <xdr:ext cx="534377" cy="259045"/>
    <xdr:sp macro="" textlink="">
      <xdr:nvSpPr>
        <xdr:cNvPr id="475" name="テキスト ボックス 474"/>
        <xdr:cNvSpPr txBox="1"/>
      </xdr:nvSpPr>
      <xdr:spPr>
        <a:xfrm>
          <a:off x="9372111" y="170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143768</xdr:rowOff>
    </xdr:from>
    <xdr:to>
      <xdr:col>12</xdr:col>
      <xdr:colOff>561975</xdr:colOff>
      <xdr:row>99</xdr:row>
      <xdr:rowOff>73918</xdr:rowOff>
    </xdr:to>
    <xdr:sp macro="" textlink="">
      <xdr:nvSpPr>
        <xdr:cNvPr id="476" name="円/楕円 475"/>
        <xdr:cNvSpPr/>
      </xdr:nvSpPr>
      <xdr:spPr>
        <a:xfrm>
          <a:off x="8699500" y="169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65045</xdr:rowOff>
    </xdr:from>
    <xdr:ext cx="534377" cy="259045"/>
    <xdr:sp macro="" textlink="">
      <xdr:nvSpPr>
        <xdr:cNvPr id="477" name="テキスト ボックス 476"/>
        <xdr:cNvSpPr txBox="1"/>
      </xdr:nvSpPr>
      <xdr:spPr>
        <a:xfrm>
          <a:off x="8483111" y="170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139945</xdr:rowOff>
    </xdr:from>
    <xdr:to>
      <xdr:col>11</xdr:col>
      <xdr:colOff>358775</xdr:colOff>
      <xdr:row>99</xdr:row>
      <xdr:rowOff>70095</xdr:rowOff>
    </xdr:to>
    <xdr:sp macro="" textlink="">
      <xdr:nvSpPr>
        <xdr:cNvPr id="478" name="円/楕円 477"/>
        <xdr:cNvSpPr/>
      </xdr:nvSpPr>
      <xdr:spPr>
        <a:xfrm>
          <a:off x="7810500" y="1694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61222</xdr:rowOff>
    </xdr:from>
    <xdr:ext cx="534377" cy="259045"/>
    <xdr:sp macro="" textlink="">
      <xdr:nvSpPr>
        <xdr:cNvPr id="479" name="テキスト ボックス 478"/>
        <xdr:cNvSpPr txBox="1"/>
      </xdr:nvSpPr>
      <xdr:spPr>
        <a:xfrm>
          <a:off x="7594111" y="170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138898</xdr:rowOff>
    </xdr:from>
    <xdr:to>
      <xdr:col>10</xdr:col>
      <xdr:colOff>155575</xdr:colOff>
      <xdr:row>99</xdr:row>
      <xdr:rowOff>69048</xdr:rowOff>
    </xdr:to>
    <xdr:sp macro="" textlink="">
      <xdr:nvSpPr>
        <xdr:cNvPr id="480" name="円/楕円 479"/>
        <xdr:cNvSpPr/>
      </xdr:nvSpPr>
      <xdr:spPr>
        <a:xfrm>
          <a:off x="6921500" y="169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60175</xdr:rowOff>
    </xdr:from>
    <xdr:ext cx="534377" cy="259045"/>
    <xdr:sp macro="" textlink="">
      <xdr:nvSpPr>
        <xdr:cNvPr id="481" name="テキスト ボックス 480"/>
        <xdr:cNvSpPr txBox="1"/>
      </xdr:nvSpPr>
      <xdr:spPr>
        <a:xfrm>
          <a:off x="6705111" y="170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126523</xdr:rowOff>
    </xdr:from>
    <xdr:to>
      <xdr:col>23</xdr:col>
      <xdr:colOff>517525</xdr:colOff>
      <xdr:row>39</xdr:row>
      <xdr:rowOff>128662</xdr:rowOff>
    </xdr:to>
    <xdr:cxnSp macro="">
      <xdr:nvCxnSpPr>
        <xdr:cNvPr id="513" name="直線コネクタ 512"/>
        <xdr:cNvCxnSpPr/>
      </xdr:nvCxnSpPr>
      <xdr:spPr>
        <a:xfrm>
          <a:off x="15481300" y="6813073"/>
          <a:ext cx="8382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126523</xdr:rowOff>
    </xdr:from>
    <xdr:to>
      <xdr:col>22</xdr:col>
      <xdr:colOff>365125</xdr:colOff>
      <xdr:row>39</xdr:row>
      <xdr:rowOff>151505</xdr:rowOff>
    </xdr:to>
    <xdr:cxnSp macro="">
      <xdr:nvCxnSpPr>
        <xdr:cNvPr id="516" name="直線コネクタ 515"/>
        <xdr:cNvCxnSpPr/>
      </xdr:nvCxnSpPr>
      <xdr:spPr>
        <a:xfrm flipV="1">
          <a:off x="14592300" y="6813073"/>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131274</xdr:rowOff>
    </xdr:from>
    <xdr:to>
      <xdr:col>21</xdr:col>
      <xdr:colOff>161925</xdr:colOff>
      <xdr:row>39</xdr:row>
      <xdr:rowOff>151505</xdr:rowOff>
    </xdr:to>
    <xdr:cxnSp macro="">
      <xdr:nvCxnSpPr>
        <xdr:cNvPr id="519" name="直線コネクタ 518"/>
        <xdr:cNvCxnSpPr/>
      </xdr:nvCxnSpPr>
      <xdr:spPr>
        <a:xfrm>
          <a:off x="13703300" y="6817824"/>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131274</xdr:rowOff>
    </xdr:from>
    <xdr:to>
      <xdr:col>19</xdr:col>
      <xdr:colOff>644525</xdr:colOff>
      <xdr:row>39</xdr:row>
      <xdr:rowOff>156780</xdr:rowOff>
    </xdr:to>
    <xdr:cxnSp macro="">
      <xdr:nvCxnSpPr>
        <xdr:cNvPr id="522" name="直線コネクタ 521"/>
        <xdr:cNvCxnSpPr/>
      </xdr:nvCxnSpPr>
      <xdr:spPr>
        <a:xfrm flipV="1">
          <a:off x="12814300" y="6817824"/>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77862</xdr:rowOff>
    </xdr:from>
    <xdr:to>
      <xdr:col>23</xdr:col>
      <xdr:colOff>568325</xdr:colOff>
      <xdr:row>40</xdr:row>
      <xdr:rowOff>8012</xdr:rowOff>
    </xdr:to>
    <xdr:sp macro="" textlink="">
      <xdr:nvSpPr>
        <xdr:cNvPr id="532" name="円/楕円 531"/>
        <xdr:cNvSpPr/>
      </xdr:nvSpPr>
      <xdr:spPr>
        <a:xfrm>
          <a:off x="16268700" y="6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164239</xdr:rowOff>
    </xdr:from>
    <xdr:ext cx="534377" cy="259045"/>
    <xdr:sp macro="" textlink="">
      <xdr:nvSpPr>
        <xdr:cNvPr id="533" name="消防費該当値テキスト"/>
        <xdr:cNvSpPr txBox="1"/>
      </xdr:nvSpPr>
      <xdr:spPr>
        <a:xfrm>
          <a:off x="16370300" y="66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75723</xdr:rowOff>
    </xdr:from>
    <xdr:to>
      <xdr:col>22</xdr:col>
      <xdr:colOff>415925</xdr:colOff>
      <xdr:row>40</xdr:row>
      <xdr:rowOff>5873</xdr:rowOff>
    </xdr:to>
    <xdr:sp macro="" textlink="">
      <xdr:nvSpPr>
        <xdr:cNvPr id="534" name="円/楕円 533"/>
        <xdr:cNvSpPr/>
      </xdr:nvSpPr>
      <xdr:spPr>
        <a:xfrm>
          <a:off x="15430500" y="6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168450</xdr:rowOff>
    </xdr:from>
    <xdr:ext cx="534377" cy="259045"/>
    <xdr:sp macro="" textlink="">
      <xdr:nvSpPr>
        <xdr:cNvPr id="535" name="テキスト ボックス 534"/>
        <xdr:cNvSpPr txBox="1"/>
      </xdr:nvSpPr>
      <xdr:spPr>
        <a:xfrm>
          <a:off x="15214111" y="68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100705</xdr:rowOff>
    </xdr:from>
    <xdr:to>
      <xdr:col>21</xdr:col>
      <xdr:colOff>212725</xdr:colOff>
      <xdr:row>40</xdr:row>
      <xdr:rowOff>30855</xdr:rowOff>
    </xdr:to>
    <xdr:sp macro="" textlink="">
      <xdr:nvSpPr>
        <xdr:cNvPr id="536" name="円/楕円 535"/>
        <xdr:cNvSpPr/>
      </xdr:nvSpPr>
      <xdr:spPr>
        <a:xfrm>
          <a:off x="14541500" y="6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21982</xdr:rowOff>
    </xdr:from>
    <xdr:ext cx="534377" cy="259045"/>
    <xdr:sp macro="" textlink="">
      <xdr:nvSpPr>
        <xdr:cNvPr id="537" name="テキスト ボックス 536"/>
        <xdr:cNvSpPr txBox="1"/>
      </xdr:nvSpPr>
      <xdr:spPr>
        <a:xfrm>
          <a:off x="14325111" y="6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80474</xdr:rowOff>
    </xdr:from>
    <xdr:to>
      <xdr:col>20</xdr:col>
      <xdr:colOff>9525</xdr:colOff>
      <xdr:row>40</xdr:row>
      <xdr:rowOff>10624</xdr:rowOff>
    </xdr:to>
    <xdr:sp macro="" textlink="">
      <xdr:nvSpPr>
        <xdr:cNvPr id="538" name="円/楕円 537"/>
        <xdr:cNvSpPr/>
      </xdr:nvSpPr>
      <xdr:spPr>
        <a:xfrm>
          <a:off x="13652500" y="6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1751</xdr:rowOff>
    </xdr:from>
    <xdr:ext cx="534377" cy="259045"/>
    <xdr:sp macro="" textlink="">
      <xdr:nvSpPr>
        <xdr:cNvPr id="539" name="テキスト ボックス 538"/>
        <xdr:cNvSpPr txBox="1"/>
      </xdr:nvSpPr>
      <xdr:spPr>
        <a:xfrm>
          <a:off x="13436111" y="68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105980</xdr:rowOff>
    </xdr:from>
    <xdr:to>
      <xdr:col>18</xdr:col>
      <xdr:colOff>492125</xdr:colOff>
      <xdr:row>40</xdr:row>
      <xdr:rowOff>36130</xdr:rowOff>
    </xdr:to>
    <xdr:sp macro="" textlink="">
      <xdr:nvSpPr>
        <xdr:cNvPr id="540" name="円/楕円 539"/>
        <xdr:cNvSpPr/>
      </xdr:nvSpPr>
      <xdr:spPr>
        <a:xfrm>
          <a:off x="12763500" y="67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40</xdr:row>
      <xdr:rowOff>27257</xdr:rowOff>
    </xdr:from>
    <xdr:ext cx="534377" cy="259045"/>
    <xdr:sp macro="" textlink="">
      <xdr:nvSpPr>
        <xdr:cNvPr id="541" name="テキスト ボックス 540"/>
        <xdr:cNvSpPr txBox="1"/>
      </xdr:nvSpPr>
      <xdr:spPr>
        <a:xfrm>
          <a:off x="12547111" y="688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107140</xdr:rowOff>
    </xdr:from>
    <xdr:to>
      <xdr:col>23</xdr:col>
      <xdr:colOff>517525</xdr:colOff>
      <xdr:row>57</xdr:row>
      <xdr:rowOff>144249</xdr:rowOff>
    </xdr:to>
    <xdr:cxnSp macro="">
      <xdr:nvCxnSpPr>
        <xdr:cNvPr id="570" name="直線コネクタ 569"/>
        <xdr:cNvCxnSpPr/>
      </xdr:nvCxnSpPr>
      <xdr:spPr>
        <a:xfrm>
          <a:off x="15481300" y="9879790"/>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72922</xdr:rowOff>
    </xdr:from>
    <xdr:to>
      <xdr:col>22</xdr:col>
      <xdr:colOff>365125</xdr:colOff>
      <xdr:row>57</xdr:row>
      <xdr:rowOff>107140</xdr:rowOff>
    </xdr:to>
    <xdr:cxnSp macro="">
      <xdr:nvCxnSpPr>
        <xdr:cNvPr id="573" name="直線コネクタ 572"/>
        <xdr:cNvCxnSpPr/>
      </xdr:nvCxnSpPr>
      <xdr:spPr>
        <a:xfrm>
          <a:off x="14592300" y="9845572"/>
          <a:ext cx="889000" cy="3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158891</xdr:rowOff>
    </xdr:from>
    <xdr:to>
      <xdr:col>21</xdr:col>
      <xdr:colOff>161925</xdr:colOff>
      <xdr:row>57</xdr:row>
      <xdr:rowOff>72922</xdr:rowOff>
    </xdr:to>
    <xdr:cxnSp macro="">
      <xdr:nvCxnSpPr>
        <xdr:cNvPr id="576" name="直線コネクタ 575"/>
        <xdr:cNvCxnSpPr/>
      </xdr:nvCxnSpPr>
      <xdr:spPr>
        <a:xfrm>
          <a:off x="13703300" y="9245741"/>
          <a:ext cx="889000" cy="59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158891</xdr:rowOff>
    </xdr:from>
    <xdr:to>
      <xdr:col>19</xdr:col>
      <xdr:colOff>644525</xdr:colOff>
      <xdr:row>56</xdr:row>
      <xdr:rowOff>135288</xdr:rowOff>
    </xdr:to>
    <xdr:cxnSp macro="">
      <xdr:nvCxnSpPr>
        <xdr:cNvPr id="579" name="直線コネクタ 578"/>
        <xdr:cNvCxnSpPr/>
      </xdr:nvCxnSpPr>
      <xdr:spPr>
        <a:xfrm flipV="1">
          <a:off x="12814300" y="9245741"/>
          <a:ext cx="889000" cy="49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59417</xdr:rowOff>
    </xdr:from>
    <xdr:ext cx="534377" cy="259045"/>
    <xdr:sp macro="" textlink="">
      <xdr:nvSpPr>
        <xdr:cNvPr id="581" name="テキスト ボックス 580"/>
        <xdr:cNvSpPr txBox="1"/>
      </xdr:nvSpPr>
      <xdr:spPr>
        <a:xfrm>
          <a:off x="13436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93449</xdr:rowOff>
    </xdr:from>
    <xdr:to>
      <xdr:col>23</xdr:col>
      <xdr:colOff>568325</xdr:colOff>
      <xdr:row>58</xdr:row>
      <xdr:rowOff>23599</xdr:rowOff>
    </xdr:to>
    <xdr:sp macro="" textlink="">
      <xdr:nvSpPr>
        <xdr:cNvPr id="589" name="円/楕円 588"/>
        <xdr:cNvSpPr/>
      </xdr:nvSpPr>
      <xdr:spPr>
        <a:xfrm>
          <a:off x="16268700" y="9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71876</xdr:rowOff>
    </xdr:from>
    <xdr:ext cx="534377" cy="259045"/>
    <xdr:sp macro="" textlink="">
      <xdr:nvSpPr>
        <xdr:cNvPr id="590" name="教育費該当値テキスト"/>
        <xdr:cNvSpPr txBox="1"/>
      </xdr:nvSpPr>
      <xdr:spPr>
        <a:xfrm>
          <a:off x="16370300" y="98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56340</xdr:rowOff>
    </xdr:from>
    <xdr:to>
      <xdr:col>22</xdr:col>
      <xdr:colOff>415925</xdr:colOff>
      <xdr:row>57</xdr:row>
      <xdr:rowOff>157940</xdr:rowOff>
    </xdr:to>
    <xdr:sp macro="" textlink="">
      <xdr:nvSpPr>
        <xdr:cNvPr id="591" name="円/楕円 590"/>
        <xdr:cNvSpPr/>
      </xdr:nvSpPr>
      <xdr:spPr>
        <a:xfrm>
          <a:off x="15430500" y="98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149067</xdr:rowOff>
    </xdr:from>
    <xdr:ext cx="534377" cy="259045"/>
    <xdr:sp macro="" textlink="">
      <xdr:nvSpPr>
        <xdr:cNvPr id="592" name="テキスト ボックス 591"/>
        <xdr:cNvSpPr txBox="1"/>
      </xdr:nvSpPr>
      <xdr:spPr>
        <a:xfrm>
          <a:off x="15214111" y="99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22122</xdr:rowOff>
    </xdr:from>
    <xdr:to>
      <xdr:col>21</xdr:col>
      <xdr:colOff>212725</xdr:colOff>
      <xdr:row>57</xdr:row>
      <xdr:rowOff>123722</xdr:rowOff>
    </xdr:to>
    <xdr:sp macro="" textlink="">
      <xdr:nvSpPr>
        <xdr:cNvPr id="593" name="円/楕円 592"/>
        <xdr:cNvSpPr/>
      </xdr:nvSpPr>
      <xdr:spPr>
        <a:xfrm>
          <a:off x="14541500" y="97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114849</xdr:rowOff>
    </xdr:from>
    <xdr:ext cx="534377" cy="259045"/>
    <xdr:sp macro="" textlink="">
      <xdr:nvSpPr>
        <xdr:cNvPr id="594" name="テキスト ボックス 593"/>
        <xdr:cNvSpPr txBox="1"/>
      </xdr:nvSpPr>
      <xdr:spPr>
        <a:xfrm>
          <a:off x="14325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108091</xdr:rowOff>
    </xdr:from>
    <xdr:to>
      <xdr:col>20</xdr:col>
      <xdr:colOff>9525</xdr:colOff>
      <xdr:row>54</xdr:row>
      <xdr:rowOff>38241</xdr:rowOff>
    </xdr:to>
    <xdr:sp macro="" textlink="">
      <xdr:nvSpPr>
        <xdr:cNvPr id="595" name="円/楕円 594"/>
        <xdr:cNvSpPr/>
      </xdr:nvSpPr>
      <xdr:spPr>
        <a:xfrm>
          <a:off x="13652500" y="91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54768</xdr:rowOff>
    </xdr:from>
    <xdr:ext cx="599010" cy="259045"/>
    <xdr:sp macro="" textlink="">
      <xdr:nvSpPr>
        <xdr:cNvPr id="596" name="テキスト ボックス 595"/>
        <xdr:cNvSpPr txBox="1"/>
      </xdr:nvSpPr>
      <xdr:spPr>
        <a:xfrm>
          <a:off x="13403794" y="897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239,963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84488</xdr:rowOff>
    </xdr:from>
    <xdr:to>
      <xdr:col>18</xdr:col>
      <xdr:colOff>492125</xdr:colOff>
      <xdr:row>57</xdr:row>
      <xdr:rowOff>14638</xdr:rowOff>
    </xdr:to>
    <xdr:sp macro="" textlink="">
      <xdr:nvSpPr>
        <xdr:cNvPr id="597" name="円/楕円 596"/>
        <xdr:cNvSpPr/>
      </xdr:nvSpPr>
      <xdr:spPr>
        <a:xfrm>
          <a:off x="12763500" y="968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31165</xdr:rowOff>
    </xdr:from>
    <xdr:ext cx="599010" cy="259045"/>
    <xdr:sp macro="" textlink="">
      <xdr:nvSpPr>
        <xdr:cNvPr id="598" name="テキスト ボックス 597"/>
        <xdr:cNvSpPr txBox="1"/>
      </xdr:nvSpPr>
      <xdr:spPr>
        <a:xfrm>
          <a:off x="12514794" y="946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121588</xdr:rowOff>
    </xdr:from>
    <xdr:to>
      <xdr:col>23</xdr:col>
      <xdr:colOff>517525</xdr:colOff>
      <xdr:row>78</xdr:row>
      <xdr:rowOff>126105</xdr:rowOff>
    </xdr:to>
    <xdr:cxnSp macro="">
      <xdr:nvCxnSpPr>
        <xdr:cNvPr id="625" name="直線コネクタ 624"/>
        <xdr:cNvCxnSpPr/>
      </xdr:nvCxnSpPr>
      <xdr:spPr>
        <a:xfrm flipV="1">
          <a:off x="15481300" y="13494688"/>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126105</xdr:rowOff>
    </xdr:from>
    <xdr:to>
      <xdr:col>22</xdr:col>
      <xdr:colOff>365125</xdr:colOff>
      <xdr:row>78</xdr:row>
      <xdr:rowOff>139700</xdr:rowOff>
    </xdr:to>
    <xdr:cxnSp macro="">
      <xdr:nvCxnSpPr>
        <xdr:cNvPr id="628" name="直線コネクタ 627"/>
        <xdr:cNvCxnSpPr/>
      </xdr:nvCxnSpPr>
      <xdr:spPr>
        <a:xfrm flipV="1">
          <a:off x="14592300" y="13499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138477</xdr:rowOff>
    </xdr:from>
    <xdr:to>
      <xdr:col>21</xdr:col>
      <xdr:colOff>161925</xdr:colOff>
      <xdr:row>78</xdr:row>
      <xdr:rowOff>139700</xdr:rowOff>
    </xdr:to>
    <xdr:cxnSp macro="">
      <xdr:nvCxnSpPr>
        <xdr:cNvPr id="631" name="直線コネクタ 630"/>
        <xdr:cNvCxnSpPr/>
      </xdr:nvCxnSpPr>
      <xdr:spPr>
        <a:xfrm>
          <a:off x="13703300" y="13511577"/>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93442</xdr:rowOff>
    </xdr:from>
    <xdr:to>
      <xdr:col>19</xdr:col>
      <xdr:colOff>644525</xdr:colOff>
      <xdr:row>78</xdr:row>
      <xdr:rowOff>138477</xdr:rowOff>
    </xdr:to>
    <xdr:cxnSp macro="">
      <xdr:nvCxnSpPr>
        <xdr:cNvPr id="634" name="直線コネクタ 633"/>
        <xdr:cNvCxnSpPr/>
      </xdr:nvCxnSpPr>
      <xdr:spPr>
        <a:xfrm>
          <a:off x="12814300" y="13466542"/>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70788</xdr:rowOff>
    </xdr:from>
    <xdr:to>
      <xdr:col>23</xdr:col>
      <xdr:colOff>568325</xdr:colOff>
      <xdr:row>79</xdr:row>
      <xdr:rowOff>938</xdr:rowOff>
    </xdr:to>
    <xdr:sp macro="" textlink="">
      <xdr:nvSpPr>
        <xdr:cNvPr id="644" name="円/楕円 643"/>
        <xdr:cNvSpPr/>
      </xdr:nvSpPr>
      <xdr:spPr>
        <a:xfrm>
          <a:off x="16268700" y="134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5"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75305</xdr:rowOff>
    </xdr:from>
    <xdr:to>
      <xdr:col>22</xdr:col>
      <xdr:colOff>415925</xdr:colOff>
      <xdr:row>79</xdr:row>
      <xdr:rowOff>5455</xdr:rowOff>
    </xdr:to>
    <xdr:sp macro="" textlink="">
      <xdr:nvSpPr>
        <xdr:cNvPr id="646" name="円/楕円 645"/>
        <xdr:cNvSpPr/>
      </xdr:nvSpPr>
      <xdr:spPr>
        <a:xfrm>
          <a:off x="15430500" y="13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168032</xdr:rowOff>
    </xdr:from>
    <xdr:ext cx="469744" cy="259045"/>
    <xdr:sp macro="" textlink="">
      <xdr:nvSpPr>
        <xdr:cNvPr id="647" name="テキスト ボックス 646"/>
        <xdr:cNvSpPr txBox="1"/>
      </xdr:nvSpPr>
      <xdr:spPr>
        <a:xfrm>
          <a:off x="15246427" y="135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87677</xdr:rowOff>
    </xdr:from>
    <xdr:to>
      <xdr:col>20</xdr:col>
      <xdr:colOff>9525</xdr:colOff>
      <xdr:row>79</xdr:row>
      <xdr:rowOff>17827</xdr:rowOff>
    </xdr:to>
    <xdr:sp macro="" textlink="">
      <xdr:nvSpPr>
        <xdr:cNvPr id="650" name="円/楕円 649"/>
        <xdr:cNvSpPr/>
      </xdr:nvSpPr>
      <xdr:spPr>
        <a:xfrm>
          <a:off x="13652500" y="134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8954</xdr:rowOff>
    </xdr:from>
    <xdr:ext cx="378565" cy="259045"/>
    <xdr:sp macro="" textlink="">
      <xdr:nvSpPr>
        <xdr:cNvPr id="651" name="テキスト ボックス 650"/>
        <xdr:cNvSpPr txBox="1"/>
      </xdr:nvSpPr>
      <xdr:spPr>
        <a:xfrm>
          <a:off x="13514017" y="135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42642</xdr:rowOff>
    </xdr:from>
    <xdr:to>
      <xdr:col>18</xdr:col>
      <xdr:colOff>492125</xdr:colOff>
      <xdr:row>78</xdr:row>
      <xdr:rowOff>144242</xdr:rowOff>
    </xdr:to>
    <xdr:sp macro="" textlink="">
      <xdr:nvSpPr>
        <xdr:cNvPr id="652" name="円/楕円 651"/>
        <xdr:cNvSpPr/>
      </xdr:nvSpPr>
      <xdr:spPr>
        <a:xfrm>
          <a:off x="12763500" y="134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160769</xdr:rowOff>
    </xdr:from>
    <xdr:ext cx="534377" cy="259045"/>
    <xdr:sp macro="" textlink="">
      <xdr:nvSpPr>
        <xdr:cNvPr id="653" name="テキスト ボックス 652"/>
        <xdr:cNvSpPr txBox="1"/>
      </xdr:nvSpPr>
      <xdr:spPr>
        <a:xfrm>
          <a:off x="12547111" y="1319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126625</xdr:rowOff>
    </xdr:from>
    <xdr:to>
      <xdr:col>23</xdr:col>
      <xdr:colOff>517525</xdr:colOff>
      <xdr:row>96</xdr:row>
      <xdr:rowOff>132333</xdr:rowOff>
    </xdr:to>
    <xdr:cxnSp macro="">
      <xdr:nvCxnSpPr>
        <xdr:cNvPr id="678" name="直線コネクタ 677"/>
        <xdr:cNvCxnSpPr/>
      </xdr:nvCxnSpPr>
      <xdr:spPr>
        <a:xfrm>
          <a:off x="15481300" y="16585825"/>
          <a:ext cx="8382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111189</xdr:rowOff>
    </xdr:from>
    <xdr:to>
      <xdr:col>22</xdr:col>
      <xdr:colOff>365125</xdr:colOff>
      <xdr:row>96</xdr:row>
      <xdr:rowOff>126625</xdr:rowOff>
    </xdr:to>
    <xdr:cxnSp macro="">
      <xdr:nvCxnSpPr>
        <xdr:cNvPr id="681" name="直線コネクタ 680"/>
        <xdr:cNvCxnSpPr/>
      </xdr:nvCxnSpPr>
      <xdr:spPr>
        <a:xfrm>
          <a:off x="14592300" y="16570389"/>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95586</xdr:rowOff>
    </xdr:from>
    <xdr:to>
      <xdr:col>21</xdr:col>
      <xdr:colOff>161925</xdr:colOff>
      <xdr:row>96</xdr:row>
      <xdr:rowOff>111189</xdr:rowOff>
    </xdr:to>
    <xdr:cxnSp macro="">
      <xdr:nvCxnSpPr>
        <xdr:cNvPr id="684" name="直線コネクタ 683"/>
        <xdr:cNvCxnSpPr/>
      </xdr:nvCxnSpPr>
      <xdr:spPr>
        <a:xfrm>
          <a:off x="13703300" y="16554786"/>
          <a:ext cx="889000" cy="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95586</xdr:rowOff>
    </xdr:from>
    <xdr:to>
      <xdr:col>19</xdr:col>
      <xdr:colOff>644525</xdr:colOff>
      <xdr:row>96</xdr:row>
      <xdr:rowOff>104811</xdr:rowOff>
    </xdr:to>
    <xdr:cxnSp macro="">
      <xdr:nvCxnSpPr>
        <xdr:cNvPr id="687" name="直線コネクタ 686"/>
        <xdr:cNvCxnSpPr/>
      </xdr:nvCxnSpPr>
      <xdr:spPr>
        <a:xfrm flipV="1">
          <a:off x="12814300" y="16554786"/>
          <a:ext cx="8890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81533</xdr:rowOff>
    </xdr:from>
    <xdr:to>
      <xdr:col>23</xdr:col>
      <xdr:colOff>568325</xdr:colOff>
      <xdr:row>97</xdr:row>
      <xdr:rowOff>11683</xdr:rowOff>
    </xdr:to>
    <xdr:sp macro="" textlink="">
      <xdr:nvSpPr>
        <xdr:cNvPr id="697" name="円/楕円 696"/>
        <xdr:cNvSpPr/>
      </xdr:nvSpPr>
      <xdr:spPr>
        <a:xfrm>
          <a:off x="16268700" y="165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59960</xdr:rowOff>
    </xdr:from>
    <xdr:ext cx="534377" cy="259045"/>
    <xdr:sp macro="" textlink="">
      <xdr:nvSpPr>
        <xdr:cNvPr id="698" name="公債費該当値テキスト"/>
        <xdr:cNvSpPr txBox="1"/>
      </xdr:nvSpPr>
      <xdr:spPr>
        <a:xfrm>
          <a:off x="16370300" y="165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75825</xdr:rowOff>
    </xdr:from>
    <xdr:to>
      <xdr:col>22</xdr:col>
      <xdr:colOff>415925</xdr:colOff>
      <xdr:row>97</xdr:row>
      <xdr:rowOff>5975</xdr:rowOff>
    </xdr:to>
    <xdr:sp macro="" textlink="">
      <xdr:nvSpPr>
        <xdr:cNvPr id="699" name="円/楕円 698"/>
        <xdr:cNvSpPr/>
      </xdr:nvSpPr>
      <xdr:spPr>
        <a:xfrm>
          <a:off x="15430500" y="16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168552</xdr:rowOff>
    </xdr:from>
    <xdr:ext cx="534377" cy="259045"/>
    <xdr:sp macro="" textlink="">
      <xdr:nvSpPr>
        <xdr:cNvPr id="700" name="テキスト ボックス 699"/>
        <xdr:cNvSpPr txBox="1"/>
      </xdr:nvSpPr>
      <xdr:spPr>
        <a:xfrm>
          <a:off x="15214111" y="1662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60389</xdr:rowOff>
    </xdr:from>
    <xdr:to>
      <xdr:col>21</xdr:col>
      <xdr:colOff>212725</xdr:colOff>
      <xdr:row>96</xdr:row>
      <xdr:rowOff>161989</xdr:rowOff>
    </xdr:to>
    <xdr:sp macro="" textlink="">
      <xdr:nvSpPr>
        <xdr:cNvPr id="701" name="円/楕円 700"/>
        <xdr:cNvSpPr/>
      </xdr:nvSpPr>
      <xdr:spPr>
        <a:xfrm>
          <a:off x="14541500" y="165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153116</xdr:rowOff>
    </xdr:from>
    <xdr:ext cx="534377" cy="259045"/>
    <xdr:sp macro="" textlink="">
      <xdr:nvSpPr>
        <xdr:cNvPr id="702" name="テキスト ボックス 701"/>
        <xdr:cNvSpPr txBox="1"/>
      </xdr:nvSpPr>
      <xdr:spPr>
        <a:xfrm>
          <a:off x="14325111" y="1661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44786</xdr:rowOff>
    </xdr:from>
    <xdr:to>
      <xdr:col>20</xdr:col>
      <xdr:colOff>9525</xdr:colOff>
      <xdr:row>96</xdr:row>
      <xdr:rowOff>146386</xdr:rowOff>
    </xdr:to>
    <xdr:sp macro="" textlink="">
      <xdr:nvSpPr>
        <xdr:cNvPr id="703" name="円/楕円 702"/>
        <xdr:cNvSpPr/>
      </xdr:nvSpPr>
      <xdr:spPr>
        <a:xfrm>
          <a:off x="13652500" y="165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137513</xdr:rowOff>
    </xdr:from>
    <xdr:ext cx="534377" cy="259045"/>
    <xdr:sp macro="" textlink="">
      <xdr:nvSpPr>
        <xdr:cNvPr id="704" name="テキスト ボックス 703"/>
        <xdr:cNvSpPr txBox="1"/>
      </xdr:nvSpPr>
      <xdr:spPr>
        <a:xfrm>
          <a:off x="13436111" y="165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54011</xdr:rowOff>
    </xdr:from>
    <xdr:to>
      <xdr:col>18</xdr:col>
      <xdr:colOff>492125</xdr:colOff>
      <xdr:row>96</xdr:row>
      <xdr:rowOff>155611</xdr:rowOff>
    </xdr:to>
    <xdr:sp macro="" textlink="">
      <xdr:nvSpPr>
        <xdr:cNvPr id="705" name="円/楕円 704"/>
        <xdr:cNvSpPr/>
      </xdr:nvSpPr>
      <xdr:spPr>
        <a:xfrm>
          <a:off x="12763500" y="165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146738</xdr:rowOff>
    </xdr:from>
    <xdr:ext cx="534377" cy="259045"/>
    <xdr:sp macro="" textlink="">
      <xdr:nvSpPr>
        <xdr:cNvPr id="706" name="テキスト ボックス 705"/>
        <xdr:cNvSpPr txBox="1"/>
      </xdr:nvSpPr>
      <xdr:spPr>
        <a:xfrm>
          <a:off x="12547111" y="166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・民生費は、平成</a:t>
          </a:r>
          <a:r>
            <a:rPr kumimoji="1" lang="en-US" altLang="ja-JP" sz="1300">
              <a:latin typeface="ＭＳ Ｐゴシック"/>
            </a:rPr>
            <a:t>27</a:t>
          </a:r>
          <a:r>
            <a:rPr kumimoji="1" lang="ja-JP" altLang="en-US" sz="1300">
              <a:latin typeface="ＭＳ Ｐゴシック"/>
            </a:rPr>
            <a:t>年度の学童保育施設建築工事の減や加美郡保健医療福祉行政事務組合負担金の増が要因となっており、</a:t>
          </a:r>
          <a:r>
            <a:rPr kumimoji="1" lang="ja-JP" altLang="ja-JP" sz="1300">
              <a:solidFill>
                <a:schemeClr val="dk1"/>
              </a:solidFill>
              <a:effectLst/>
              <a:latin typeface="+mn-lt"/>
              <a:ea typeface="+mn-ea"/>
              <a:cs typeface="+mn-cs"/>
            </a:rPr>
            <a:t>住民一人当たりのコストが</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いる</a:t>
          </a:r>
          <a:r>
            <a:rPr kumimoji="1" lang="ja-JP" altLang="en-US" sz="1300">
              <a:latin typeface="ＭＳ Ｐゴシック"/>
            </a:rPr>
            <a:t>。また、加美郡保健医療福祉行政事務組合負担金のが大きいため、類似団体平均や宮城県平均を大きく上回ってい状況である。</a:t>
          </a:r>
          <a:endParaRPr kumimoji="1" lang="en-US" altLang="ja-JP" sz="1300">
            <a:latin typeface="ＭＳ Ｐゴシック"/>
          </a:endParaRPr>
        </a:p>
        <a:p>
          <a:r>
            <a:rPr kumimoji="1" lang="ja-JP" altLang="en-US" sz="1300">
              <a:latin typeface="ＭＳ Ｐゴシック"/>
            </a:rPr>
            <a:t>・衛生費は、漸増傾向にあり大崎市民病院救命救急医療センター、大崎市夜間救急センターの負担金の増加やデイサービスセンター特殊浴槽や患者送迎車の購入などにより、</a:t>
          </a:r>
          <a:r>
            <a:rPr kumimoji="1" lang="en-US" altLang="ja-JP" sz="1300">
              <a:latin typeface="ＭＳ Ｐゴシック"/>
            </a:rPr>
            <a:t>7.4</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・農林水産業費は、東日本大震災農業生産対策交付金事業や機構集積協力金事業などの補助事業の減少が要因となり、</a:t>
          </a:r>
          <a:r>
            <a:rPr kumimoji="1" lang="en-US" altLang="ja-JP" sz="1300">
              <a:latin typeface="ＭＳ Ｐゴシック"/>
            </a:rPr>
            <a:t>7.7</a:t>
          </a:r>
          <a:r>
            <a:rPr kumimoji="1" lang="ja-JP" altLang="en-US" sz="1300">
              <a:latin typeface="ＭＳ Ｐゴシック"/>
            </a:rPr>
            <a:t>４％減少している。</a:t>
          </a:r>
          <a:endParaRPr kumimoji="1" lang="en-US" altLang="ja-JP" sz="1300">
            <a:latin typeface="ＭＳ Ｐゴシック"/>
          </a:endParaRPr>
        </a:p>
        <a:p>
          <a:r>
            <a:rPr kumimoji="1" lang="ja-JP" altLang="en-US" sz="1300">
              <a:latin typeface="ＭＳ Ｐゴシック"/>
            </a:rPr>
            <a:t>・教育費は、平成</a:t>
          </a:r>
          <a:r>
            <a:rPr kumimoji="1" lang="en-US" altLang="ja-JP" sz="1300">
              <a:latin typeface="ＭＳ Ｐゴシック"/>
            </a:rPr>
            <a:t>27</a:t>
          </a:r>
          <a:r>
            <a:rPr kumimoji="1" lang="ja-JP" altLang="en-US" sz="1300">
              <a:latin typeface="ＭＳ Ｐゴシック"/>
            </a:rPr>
            <a:t>年度の中学校及び幼稚園の講堂天井落下防止補強工事事業の減が要因となり</a:t>
          </a:r>
          <a:r>
            <a:rPr kumimoji="1" lang="en-US" altLang="ja-JP" sz="1300">
              <a:latin typeface="ＭＳ Ｐゴシック"/>
            </a:rPr>
            <a:t>13.2</a:t>
          </a:r>
          <a:r>
            <a:rPr kumimoji="1" lang="ja-JP" altLang="en-US" sz="1300">
              <a:latin typeface="ＭＳ Ｐゴシック"/>
            </a:rPr>
            <a:t>％減少している。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a:t>
          </a:r>
          <a:r>
            <a:rPr kumimoji="1" lang="ja-JP" altLang="ja-JP" sz="1300">
              <a:solidFill>
                <a:schemeClr val="dk1"/>
              </a:solidFill>
              <a:effectLst/>
              <a:latin typeface="+mn-lt"/>
              <a:ea typeface="+mn-ea"/>
              <a:cs typeface="+mn-cs"/>
            </a:rPr>
            <a:t>公債費は、計画的に起債事業を実施しているため漸減している。</a:t>
          </a:r>
          <a:endParaRPr lang="ja-JP" altLang="ja-JP" sz="1300">
            <a:effectLst/>
          </a:endParaRPr>
        </a:p>
        <a:p>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標準財政規模に対する割合が、</a:t>
          </a:r>
          <a:r>
            <a:rPr kumimoji="1" lang="en-US" altLang="ja-JP" sz="1400">
              <a:latin typeface="ＭＳ ゴシック" pitchFamily="49" charset="-128"/>
              <a:ea typeface="ＭＳ ゴシック" pitchFamily="49" charset="-128"/>
            </a:rPr>
            <a:t>4.27</a:t>
          </a:r>
          <a:r>
            <a:rPr kumimoji="1" lang="ja-JP" altLang="en-US" sz="1400">
              <a:latin typeface="ＭＳ ゴシック" pitchFamily="49" charset="-128"/>
              <a:ea typeface="ＭＳ ゴシック" pitchFamily="49" charset="-128"/>
            </a:rPr>
            <a:t>ポイント上昇したが、今後、義務的経費が増加傾向にあることや各公共施設施設の修繕のため取崩額が漸増することが見込まれる。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定住促進宅地売払収入の皆増により、前年度より実質収支額が増え、</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全会計において、黒字であり赤字はない。今後も現在の水準を維持し、適正な財政運営に努める。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0.46</a:t>
          </a:r>
          <a:r>
            <a:rPr kumimoji="1" lang="ja-JP" altLang="en-US" sz="1400">
              <a:latin typeface="ＭＳ ゴシック" pitchFamily="49" charset="-128"/>
              <a:ea typeface="ＭＳ ゴシック" pitchFamily="49" charset="-128"/>
            </a:rPr>
            <a:t>ポイント増となっている。定住促進団地の分譲を実施し、財産収入が増加したのが要因となっている。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国民健康保険税、国民健康保険事業財政調整基金の取り崩し及び一般会計からの繰入金等により運営している。財政の適正化、社会情勢等の変化に応じた財政運営に努める。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年度と比較して</a:t>
          </a:r>
          <a:r>
            <a:rPr kumimoji="1" lang="en-US" altLang="ja-JP" sz="1400" baseline="0">
              <a:latin typeface="ＭＳ ゴシック" pitchFamily="49" charset="-128"/>
              <a:ea typeface="ＭＳ ゴシック" pitchFamily="49" charset="-128"/>
            </a:rPr>
            <a:t>0.83</a:t>
          </a:r>
          <a:r>
            <a:rPr kumimoji="1" lang="ja-JP" altLang="en-US" sz="1400" baseline="0">
              <a:latin typeface="ＭＳ ゴシック" pitchFamily="49" charset="-128"/>
              <a:ea typeface="ＭＳ ゴシック" pitchFamily="49" charset="-128"/>
            </a:rPr>
            <a:t>ポイント増となっているが分母である標準財政規模が減少したのが要因である。今後は有収率の向上に向け、計画的に設備の改善が必要となる。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介護保険料及び一般会計からの繰入金等により運営している。社会情勢等の変化に応じた財政運営に努める。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下水道使用料及び一般会計からの繰入金等により運営している。下水道の普及促進を図り、経営の適正化に努める。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4648278</v>
      </c>
      <c r="BO4" s="351"/>
      <c r="BP4" s="351"/>
      <c r="BQ4" s="351"/>
      <c r="BR4" s="351"/>
      <c r="BS4" s="351"/>
      <c r="BT4" s="351"/>
      <c r="BU4" s="352"/>
      <c r="BV4" s="350">
        <v>5006887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v>
      </c>
      <c r="CU4" s="357"/>
      <c r="CV4" s="357"/>
      <c r="CW4" s="357"/>
      <c r="CX4" s="357"/>
      <c r="CY4" s="357"/>
      <c r="CZ4" s="357"/>
      <c r="DA4" s="358"/>
      <c r="DB4" s="356">
        <v>4.5999999999999996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4475768</v>
      </c>
      <c r="BO5" s="388"/>
      <c r="BP5" s="388"/>
      <c r="BQ5" s="388"/>
      <c r="BR5" s="388"/>
      <c r="BS5" s="388"/>
      <c r="BT5" s="388"/>
      <c r="BU5" s="389"/>
      <c r="BV5" s="387">
        <v>4766890</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83.7</v>
      </c>
      <c r="CU5" s="385"/>
      <c r="CV5" s="385"/>
      <c r="CW5" s="385"/>
      <c r="CX5" s="385"/>
      <c r="CY5" s="385"/>
      <c r="CZ5" s="385"/>
      <c r="DA5" s="386"/>
      <c r="DB5" s="384">
        <v>83.7</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172510</v>
      </c>
      <c r="BO6" s="388"/>
      <c r="BP6" s="388"/>
      <c r="BQ6" s="388"/>
      <c r="BR6" s="388"/>
      <c r="BS6" s="388"/>
      <c r="BT6" s="388"/>
      <c r="BU6" s="389"/>
      <c r="BV6" s="387">
        <v>239997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87.4</v>
      </c>
      <c r="CU6" s="425"/>
      <c r="CV6" s="425"/>
      <c r="CW6" s="425"/>
      <c r="CX6" s="425"/>
      <c r="CY6" s="425"/>
      <c r="CZ6" s="425"/>
      <c r="DA6" s="426"/>
      <c r="DB6" s="424">
        <v>88.2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19581</v>
      </c>
      <c r="BO7" s="388"/>
      <c r="BP7" s="388"/>
      <c r="BQ7" s="388"/>
      <c r="BR7" s="388"/>
      <c r="BS7" s="388"/>
      <c r="BT7" s="388"/>
      <c r="BU7" s="389"/>
      <c r="BV7" s="387">
        <v>99276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3030604</v>
      </c>
      <c r="CU7" s="388"/>
      <c r="CV7" s="388"/>
      <c r="CW7" s="388"/>
      <c r="CX7" s="388"/>
      <c r="CY7" s="388"/>
      <c r="CZ7" s="388"/>
      <c r="DA7" s="389"/>
      <c r="DB7" s="387">
        <v>3065423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152929</v>
      </c>
      <c r="BO8" s="388"/>
      <c r="BP8" s="388"/>
      <c r="BQ8" s="388"/>
      <c r="BR8" s="388"/>
      <c r="BS8" s="388"/>
      <c r="BT8" s="388"/>
      <c r="BU8" s="389"/>
      <c r="BV8" s="387">
        <v>140721</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0.28999999999999998</v>
      </c>
      <c r="CU8" s="428"/>
      <c r="CV8" s="428"/>
      <c r="CW8" s="428"/>
      <c r="CX8" s="428"/>
      <c r="CY8" s="428"/>
      <c r="CZ8" s="428"/>
      <c r="DA8" s="429"/>
      <c r="DB8" s="427">
        <v>0.28000000000000003</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7238</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12208</v>
      </c>
      <c r="BO9" s="388"/>
      <c r="BP9" s="388"/>
      <c r="BQ9" s="388"/>
      <c r="BR9" s="388"/>
      <c r="BS9" s="388"/>
      <c r="BT9" s="388"/>
      <c r="BU9" s="389"/>
      <c r="BV9" s="387">
        <v>9303</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7.5</v>
      </c>
      <c r="CU9" s="385"/>
      <c r="CV9" s="385"/>
      <c r="CW9" s="385"/>
      <c r="CX9" s="385"/>
      <c r="CY9" s="385"/>
      <c r="CZ9" s="385"/>
      <c r="DA9" s="386"/>
      <c r="DB9" s="384">
        <v>7.6</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7431</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46300</v>
      </c>
      <c r="BO10" s="388"/>
      <c r="BP10" s="388"/>
      <c r="BQ10" s="388"/>
      <c r="BR10" s="388"/>
      <c r="BS10" s="388"/>
      <c r="BT10" s="388"/>
      <c r="BU10" s="389"/>
      <c r="BV10" s="387">
        <v>229000</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7137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v>200000</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7080</v>
      </c>
      <c r="S13" s="469"/>
      <c r="T13" s="469"/>
      <c r="U13" s="469"/>
      <c r="V13" s="470"/>
      <c r="W13" s="403" t="s">
        <v>124</v>
      </c>
      <c r="X13" s="404"/>
      <c r="Y13" s="404"/>
      <c r="Z13" s="404"/>
      <c r="AA13" s="404"/>
      <c r="AB13" s="394"/>
      <c r="AC13" s="438">
        <v>735</v>
      </c>
      <c r="AD13" s="439"/>
      <c r="AE13" s="439"/>
      <c r="AF13" s="439"/>
      <c r="AG13" s="478"/>
      <c r="AH13" s="438">
        <v>763</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58508</v>
      </c>
      <c r="BO13" s="388"/>
      <c r="BP13" s="388"/>
      <c r="BQ13" s="388"/>
      <c r="BR13" s="388"/>
      <c r="BS13" s="388"/>
      <c r="BT13" s="388"/>
      <c r="BU13" s="389"/>
      <c r="BV13" s="387">
        <v>38303</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7.8</v>
      </c>
      <c r="CU13" s="385"/>
      <c r="CV13" s="385"/>
      <c r="CW13" s="385"/>
      <c r="CX13" s="385"/>
      <c r="CY13" s="385"/>
      <c r="CZ13" s="385"/>
      <c r="DA13" s="386"/>
      <c r="DB13" s="384">
        <v>8</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7280</v>
      </c>
      <c r="S14" s="469"/>
      <c r="T14" s="469"/>
      <c r="U14" s="469"/>
      <c r="V14" s="470"/>
      <c r="W14" s="377"/>
      <c r="X14" s="378"/>
      <c r="Y14" s="378"/>
      <c r="Z14" s="378"/>
      <c r="AA14" s="378"/>
      <c r="AB14" s="367"/>
      <c r="AC14" s="471">
        <v>19.2</v>
      </c>
      <c r="AD14" s="472"/>
      <c r="AE14" s="472"/>
      <c r="AF14" s="472"/>
      <c r="AG14" s="473"/>
      <c r="AH14" s="471">
        <v>20.3</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91.5</v>
      </c>
      <c r="CU14" s="483"/>
      <c r="CV14" s="483"/>
      <c r="CW14" s="483"/>
      <c r="CX14" s="483"/>
      <c r="CY14" s="483"/>
      <c r="CZ14" s="483"/>
      <c r="DA14" s="484"/>
      <c r="DB14" s="482">
        <v>105.6</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7221</v>
      </c>
      <c r="S15" s="469"/>
      <c r="T15" s="469"/>
      <c r="U15" s="469"/>
      <c r="V15" s="470"/>
      <c r="W15" s="403" t="s">
        <v>131</v>
      </c>
      <c r="X15" s="404"/>
      <c r="Y15" s="404"/>
      <c r="Z15" s="404"/>
      <c r="AA15" s="404"/>
      <c r="AB15" s="394"/>
      <c r="AC15" s="438">
        <v>1312</v>
      </c>
      <c r="AD15" s="439"/>
      <c r="AE15" s="439"/>
      <c r="AF15" s="439"/>
      <c r="AG15" s="478"/>
      <c r="AH15" s="438">
        <v>1258</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767973</v>
      </c>
      <c r="BO15" s="351"/>
      <c r="BP15" s="351"/>
      <c r="BQ15" s="351"/>
      <c r="BR15" s="351"/>
      <c r="BS15" s="351"/>
      <c r="BT15" s="351"/>
      <c r="BU15" s="352"/>
      <c r="BV15" s="350">
        <v>784844</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34.299999999999997</v>
      </c>
      <c r="AD16" s="472"/>
      <c r="AE16" s="472"/>
      <c r="AF16" s="472"/>
      <c r="AG16" s="473"/>
      <c r="AH16" s="471">
        <v>33.5</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2716659</v>
      </c>
      <c r="BO16" s="388"/>
      <c r="BP16" s="388"/>
      <c r="BQ16" s="388"/>
      <c r="BR16" s="388"/>
      <c r="BS16" s="388"/>
      <c r="BT16" s="388"/>
      <c r="BU16" s="389"/>
      <c r="BV16" s="387">
        <v>2715751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1777</v>
      </c>
      <c r="AD17" s="439"/>
      <c r="AE17" s="439"/>
      <c r="AF17" s="439"/>
      <c r="AG17" s="478"/>
      <c r="AH17" s="438">
        <v>1738</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950964</v>
      </c>
      <c r="BO17" s="388"/>
      <c r="BP17" s="388"/>
      <c r="BQ17" s="388"/>
      <c r="BR17" s="388"/>
      <c r="BS17" s="388"/>
      <c r="BT17" s="388"/>
      <c r="BU17" s="389"/>
      <c r="BV17" s="387">
        <v>972241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109.28</v>
      </c>
      <c r="M18" s="500"/>
      <c r="N18" s="500"/>
      <c r="O18" s="500"/>
      <c r="P18" s="500"/>
      <c r="Q18" s="500"/>
      <c r="R18" s="501"/>
      <c r="S18" s="501"/>
      <c r="T18" s="501"/>
      <c r="U18" s="501"/>
      <c r="V18" s="502"/>
      <c r="W18" s="405"/>
      <c r="X18" s="406"/>
      <c r="Y18" s="406"/>
      <c r="Z18" s="406"/>
      <c r="AA18" s="406"/>
      <c r="AB18" s="397"/>
      <c r="AC18" s="503">
        <v>46.5</v>
      </c>
      <c r="AD18" s="504"/>
      <c r="AE18" s="504"/>
      <c r="AF18" s="504"/>
      <c r="AG18" s="505"/>
      <c r="AH18" s="503">
        <v>46.2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2652407</v>
      </c>
      <c r="BO18" s="388"/>
      <c r="BP18" s="388"/>
      <c r="BQ18" s="388"/>
      <c r="BR18" s="388"/>
      <c r="BS18" s="388"/>
      <c r="BT18" s="388"/>
      <c r="BU18" s="389"/>
      <c r="BV18" s="387">
        <v>2646943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66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3766323</v>
      </c>
      <c r="BO19" s="388"/>
      <c r="BP19" s="388"/>
      <c r="BQ19" s="388"/>
      <c r="BR19" s="388"/>
      <c r="BS19" s="388"/>
      <c r="BT19" s="388"/>
      <c r="BU19" s="389"/>
      <c r="BV19" s="387">
        <v>3922683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1974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3932478</v>
      </c>
      <c r="BO23" s="388"/>
      <c r="BP23" s="388"/>
      <c r="BQ23" s="388"/>
      <c r="BR23" s="388"/>
      <c r="BS23" s="388"/>
      <c r="BT23" s="388"/>
      <c r="BU23" s="389"/>
      <c r="BV23" s="387">
        <v>3991827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6960</v>
      </c>
      <c r="R24" s="439"/>
      <c r="S24" s="439"/>
      <c r="T24" s="439"/>
      <c r="U24" s="439"/>
      <c r="V24" s="478"/>
      <c r="W24" s="533"/>
      <c r="X24" s="521"/>
      <c r="Y24" s="522"/>
      <c r="Z24" s="437" t="s">
        <v>154</v>
      </c>
      <c r="AA24" s="417"/>
      <c r="AB24" s="417"/>
      <c r="AC24" s="417"/>
      <c r="AD24" s="417"/>
      <c r="AE24" s="417"/>
      <c r="AF24" s="417"/>
      <c r="AG24" s="418"/>
      <c r="AH24" s="438">
        <v>88</v>
      </c>
      <c r="AI24" s="439"/>
      <c r="AJ24" s="439"/>
      <c r="AK24" s="439"/>
      <c r="AL24" s="478"/>
      <c r="AM24" s="438">
        <v>259776</v>
      </c>
      <c r="AN24" s="439"/>
      <c r="AO24" s="439"/>
      <c r="AP24" s="439"/>
      <c r="AQ24" s="439"/>
      <c r="AR24" s="478"/>
      <c r="AS24" s="438">
        <v>2952</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2406223</v>
      </c>
      <c r="BO24" s="388"/>
      <c r="BP24" s="388"/>
      <c r="BQ24" s="388"/>
      <c r="BR24" s="388"/>
      <c r="BS24" s="388"/>
      <c r="BT24" s="388"/>
      <c r="BU24" s="389"/>
      <c r="BV24" s="387">
        <v>2575566</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5814</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1848048</v>
      </c>
      <c r="BO25" s="351"/>
      <c r="BP25" s="351"/>
      <c r="BQ25" s="351"/>
      <c r="BR25" s="351"/>
      <c r="BS25" s="351"/>
      <c r="BT25" s="351"/>
      <c r="BU25" s="352"/>
      <c r="BV25" s="350">
        <v>1519495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4698</v>
      </c>
      <c r="R26" s="439"/>
      <c r="S26" s="439"/>
      <c r="T26" s="439"/>
      <c r="U26" s="439"/>
      <c r="V26" s="478"/>
      <c r="W26" s="533"/>
      <c r="X26" s="521"/>
      <c r="Y26" s="522"/>
      <c r="Z26" s="437" t="s">
        <v>160</v>
      </c>
      <c r="AA26" s="543"/>
      <c r="AB26" s="543"/>
      <c r="AC26" s="543"/>
      <c r="AD26" s="543"/>
      <c r="AE26" s="543"/>
      <c r="AF26" s="543"/>
      <c r="AG26" s="544"/>
      <c r="AH26" s="438">
        <v>7</v>
      </c>
      <c r="AI26" s="439"/>
      <c r="AJ26" s="439"/>
      <c r="AK26" s="439"/>
      <c r="AL26" s="478"/>
      <c r="AM26" s="438">
        <v>19138</v>
      </c>
      <c r="AN26" s="439"/>
      <c r="AO26" s="439"/>
      <c r="AP26" s="439"/>
      <c r="AQ26" s="439"/>
      <c r="AR26" s="478"/>
      <c r="AS26" s="438">
        <v>2734</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3230</v>
      </c>
      <c r="R27" s="439"/>
      <c r="S27" s="439"/>
      <c r="T27" s="439"/>
      <c r="U27" s="439"/>
      <c r="V27" s="478"/>
      <c r="W27" s="533"/>
      <c r="X27" s="521"/>
      <c r="Y27" s="522"/>
      <c r="Z27" s="437" t="s">
        <v>163</v>
      </c>
      <c r="AA27" s="417"/>
      <c r="AB27" s="417"/>
      <c r="AC27" s="417"/>
      <c r="AD27" s="417"/>
      <c r="AE27" s="417"/>
      <c r="AF27" s="417"/>
      <c r="AG27" s="418"/>
      <c r="AH27" s="438">
        <v>10</v>
      </c>
      <c r="AI27" s="439"/>
      <c r="AJ27" s="439"/>
      <c r="AK27" s="439"/>
      <c r="AL27" s="478"/>
      <c r="AM27" s="438">
        <v>26976</v>
      </c>
      <c r="AN27" s="439"/>
      <c r="AO27" s="439"/>
      <c r="AP27" s="439"/>
      <c r="AQ27" s="439"/>
      <c r="AR27" s="478"/>
      <c r="AS27" s="438">
        <v>2698</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64404</v>
      </c>
      <c r="BO27" s="557"/>
      <c r="BP27" s="557"/>
      <c r="BQ27" s="557"/>
      <c r="BR27" s="557"/>
      <c r="BS27" s="557"/>
      <c r="BT27" s="557"/>
      <c r="BU27" s="558"/>
      <c r="BV27" s="556">
        <v>64054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2450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1261300</v>
      </c>
      <c r="BO28" s="351"/>
      <c r="BP28" s="351"/>
      <c r="BQ28" s="351"/>
      <c r="BR28" s="351"/>
      <c r="BS28" s="351"/>
      <c r="BT28" s="351"/>
      <c r="BU28" s="352"/>
      <c r="BV28" s="350">
        <v>1145000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14</v>
      </c>
      <c r="M29" s="439"/>
      <c r="N29" s="439"/>
      <c r="O29" s="439"/>
      <c r="P29" s="478"/>
      <c r="Q29" s="438">
        <v>2290</v>
      </c>
      <c r="R29" s="439"/>
      <c r="S29" s="439"/>
      <c r="T29" s="439"/>
      <c r="U29" s="439"/>
      <c r="V29" s="478"/>
      <c r="W29" s="534"/>
      <c r="X29" s="535"/>
      <c r="Y29" s="536"/>
      <c r="Z29" s="437" t="s">
        <v>170</v>
      </c>
      <c r="AA29" s="417"/>
      <c r="AB29" s="417"/>
      <c r="AC29" s="417"/>
      <c r="AD29" s="417"/>
      <c r="AE29" s="417"/>
      <c r="AF29" s="417"/>
      <c r="AG29" s="418"/>
      <c r="AH29" s="438">
        <v>98</v>
      </c>
      <c r="AI29" s="439"/>
      <c r="AJ29" s="439"/>
      <c r="AK29" s="439"/>
      <c r="AL29" s="478"/>
      <c r="AM29" s="438">
        <v>286752</v>
      </c>
      <c r="AN29" s="439"/>
      <c r="AO29" s="439"/>
      <c r="AP29" s="439"/>
      <c r="AQ29" s="439"/>
      <c r="AR29" s="478"/>
      <c r="AS29" s="438">
        <v>2926</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111950</v>
      </c>
      <c r="BO29" s="388"/>
      <c r="BP29" s="388"/>
      <c r="BQ29" s="388"/>
      <c r="BR29" s="388"/>
      <c r="BS29" s="388"/>
      <c r="BT29" s="388"/>
      <c r="BU29" s="389"/>
      <c r="BV29" s="387">
        <v>111300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94.2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145674</v>
      </c>
      <c r="BO30" s="557"/>
      <c r="BP30" s="557"/>
      <c r="BQ30" s="557"/>
      <c r="BR30" s="557"/>
      <c r="BS30" s="557"/>
      <c r="BT30" s="557"/>
      <c r="BU30" s="558"/>
      <c r="BV30" s="556">
        <v>122051</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IF('各会計、関係団体の財政状況及び健全化判断比率'!B33="","",'各会計、関係団体の財政状況及び健全化判断比率'!B33)</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色麻町外一市一ヶ村花川ダム管理組合</v>
      </c>
      <c r="BZ34" s="569"/>
      <c r="CA34" s="569"/>
      <c r="CB34" s="569"/>
      <c r="CC34" s="569"/>
      <c r="CD34" s="569"/>
      <c r="CE34" s="569"/>
      <c r="CF34" s="569"/>
      <c r="CG34" s="569"/>
      <c r="CH34" s="569"/>
      <c r="CI34" s="569"/>
      <c r="CJ34" s="569"/>
      <c r="CK34" s="569"/>
      <c r="CL34" s="569"/>
      <c r="CM34" s="569"/>
      <c r="CN34" s="167"/>
      <c r="CO34" s="568">
        <f>IF(CQ34="","",MAX(C34:D43,U34:V43,AM34:AN43,BE34:BF43,BW34:BX43)+1)</f>
        <v>19</v>
      </c>
      <c r="CP34" s="568"/>
      <c r="CQ34" s="569" t="str">
        <f>IF('各会計、関係団体の財政状況及び健全化判断比率'!BS7="","",'各会計、関係団体の財政状況及び健全化判断比率'!BS7)</f>
        <v>色麻町産業開発公社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奨学資金貸付基金特別会計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宮城県市町村職員退職手当組合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宮城県市町村非常勤消防団員補償報償組合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介護サービス事業特別会計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大崎地域広域行政事務組合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宮城県市町村自治振興センター</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加美郡保健医療福祉行政事務組合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加美郡保健医療福祉行政事務組合：病院会計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加美郡保健医療福祉行政事務組合：介護事業会計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宮城県後期高齢者医療広域連合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18</v>
      </c>
      <c r="BX43" s="568"/>
      <c r="BY43" s="569" t="str">
        <f>IF('各会計、関係団体の財政状況及び健全化判断比率'!B77="","",'各会計、関係団体の財政状況及び健全化判断比率'!B77)</f>
        <v>宮城県後期高齢者医療事業会計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526</v>
      </c>
      <c r="D34" s="1154"/>
      <c r="E34" s="1155"/>
      <c r="F34" s="32">
        <v>10.83</v>
      </c>
      <c r="G34" s="33">
        <v>5.51</v>
      </c>
      <c r="H34" s="33">
        <v>4.3</v>
      </c>
      <c r="I34" s="33">
        <v>4.54</v>
      </c>
      <c r="J34" s="34">
        <v>5</v>
      </c>
      <c r="K34" s="22"/>
      <c r="L34" s="22"/>
      <c r="M34" s="22"/>
      <c r="N34" s="22"/>
      <c r="O34" s="22"/>
      <c r="P34" s="22"/>
    </row>
    <row r="35" spans="1:16" ht="39" customHeight="1" x14ac:dyDescent="0.15">
      <c r="A35" s="22"/>
      <c r="B35" s="35"/>
      <c r="C35" s="1148" t="s">
        <v>527</v>
      </c>
      <c r="D35" s="1149"/>
      <c r="E35" s="1150"/>
      <c r="F35" s="36">
        <v>2.38</v>
      </c>
      <c r="G35" s="37">
        <v>2.92</v>
      </c>
      <c r="H35" s="37">
        <v>3.65</v>
      </c>
      <c r="I35" s="37">
        <v>4.71</v>
      </c>
      <c r="J35" s="38">
        <v>4.6100000000000003</v>
      </c>
      <c r="K35" s="22"/>
      <c r="L35" s="22"/>
      <c r="M35" s="22"/>
      <c r="N35" s="22"/>
      <c r="O35" s="22"/>
      <c r="P35" s="22"/>
    </row>
    <row r="36" spans="1:16" ht="39" customHeight="1" x14ac:dyDescent="0.15">
      <c r="A36" s="22"/>
      <c r="B36" s="35"/>
      <c r="C36" s="1148" t="s">
        <v>528</v>
      </c>
      <c r="D36" s="1149"/>
      <c r="E36" s="1150"/>
      <c r="F36" s="36">
        <v>6.78</v>
      </c>
      <c r="G36" s="37">
        <v>3.74</v>
      </c>
      <c r="H36" s="37">
        <v>2.9</v>
      </c>
      <c r="I36" s="37">
        <v>3.3</v>
      </c>
      <c r="J36" s="38">
        <v>4.13</v>
      </c>
      <c r="K36" s="22"/>
      <c r="L36" s="22"/>
      <c r="M36" s="22"/>
      <c r="N36" s="22"/>
      <c r="O36" s="22"/>
      <c r="P36" s="22"/>
    </row>
    <row r="37" spans="1:16" ht="39" customHeight="1" x14ac:dyDescent="0.15">
      <c r="A37" s="22"/>
      <c r="B37" s="35"/>
      <c r="C37" s="1148" t="s">
        <v>529</v>
      </c>
      <c r="D37" s="1149"/>
      <c r="E37" s="1150"/>
      <c r="F37" s="36">
        <v>1.1100000000000001</v>
      </c>
      <c r="G37" s="37">
        <v>1.02</v>
      </c>
      <c r="H37" s="37">
        <v>1.47</v>
      </c>
      <c r="I37" s="37">
        <v>1.39</v>
      </c>
      <c r="J37" s="38">
        <v>1.46</v>
      </c>
      <c r="K37" s="22"/>
      <c r="L37" s="22"/>
      <c r="M37" s="22"/>
      <c r="N37" s="22"/>
      <c r="O37" s="22"/>
      <c r="P37" s="22"/>
    </row>
    <row r="38" spans="1:16" ht="39" customHeight="1" x14ac:dyDescent="0.15">
      <c r="A38" s="22"/>
      <c r="B38" s="35"/>
      <c r="C38" s="1148" t="s">
        <v>530</v>
      </c>
      <c r="D38" s="1149"/>
      <c r="E38" s="1150"/>
      <c r="F38" s="36">
        <v>0.03</v>
      </c>
      <c r="G38" s="37">
        <v>0.05</v>
      </c>
      <c r="H38" s="37">
        <v>0.81</v>
      </c>
      <c r="I38" s="37">
        <v>0.26</v>
      </c>
      <c r="J38" s="38">
        <v>0.47</v>
      </c>
      <c r="K38" s="22"/>
      <c r="L38" s="22"/>
      <c r="M38" s="22"/>
      <c r="N38" s="22"/>
      <c r="O38" s="22"/>
      <c r="P38" s="22"/>
    </row>
    <row r="39" spans="1:16" ht="39" customHeight="1" x14ac:dyDescent="0.15">
      <c r="A39" s="22"/>
      <c r="B39" s="35"/>
      <c r="C39" s="1148" t="s">
        <v>531</v>
      </c>
      <c r="D39" s="1149"/>
      <c r="E39" s="1150"/>
      <c r="F39" s="36">
        <v>7.0000000000000007E-2</v>
      </c>
      <c r="G39" s="37">
        <v>0.06</v>
      </c>
      <c r="H39" s="37">
        <v>0.04</v>
      </c>
      <c r="I39" s="37">
        <v>0.04</v>
      </c>
      <c r="J39" s="38">
        <v>0.03</v>
      </c>
      <c r="K39" s="22"/>
      <c r="L39" s="22"/>
      <c r="M39" s="22"/>
      <c r="N39" s="22"/>
      <c r="O39" s="22"/>
      <c r="P39" s="22"/>
    </row>
    <row r="40" spans="1:16" ht="39" customHeight="1" x14ac:dyDescent="0.15">
      <c r="A40" s="22"/>
      <c r="B40" s="35"/>
      <c r="C40" s="1148" t="s">
        <v>532</v>
      </c>
      <c r="D40" s="1149"/>
      <c r="E40" s="1150"/>
      <c r="F40" s="36">
        <v>0.02</v>
      </c>
      <c r="G40" s="37">
        <v>0.02</v>
      </c>
      <c r="H40" s="37">
        <v>0.03</v>
      </c>
      <c r="I40" s="37">
        <v>0.03</v>
      </c>
      <c r="J40" s="38">
        <v>0.03</v>
      </c>
      <c r="K40" s="22"/>
      <c r="L40" s="22"/>
      <c r="M40" s="22"/>
      <c r="N40" s="22"/>
      <c r="O40" s="22"/>
      <c r="P40" s="22"/>
    </row>
    <row r="41" spans="1:16" ht="39" customHeight="1" x14ac:dyDescent="0.15">
      <c r="A41" s="22"/>
      <c r="B41" s="35"/>
      <c r="C41" s="1148" t="s">
        <v>533</v>
      </c>
      <c r="D41" s="1149"/>
      <c r="E41" s="1150"/>
      <c r="F41" s="36">
        <v>0.02</v>
      </c>
      <c r="G41" s="37">
        <v>0.01</v>
      </c>
      <c r="H41" s="37">
        <v>0.01</v>
      </c>
      <c r="I41" s="37">
        <v>0.01</v>
      </c>
      <c r="J41" s="38">
        <v>0.01</v>
      </c>
      <c r="K41" s="22"/>
      <c r="L41" s="22"/>
      <c r="M41" s="22"/>
      <c r="N41" s="22"/>
      <c r="O41" s="22"/>
      <c r="P41" s="22"/>
    </row>
    <row r="42" spans="1:16" ht="39" customHeight="1" x14ac:dyDescent="0.15">
      <c r="A42" s="22"/>
      <c r="B42" s="39"/>
      <c r="C42" s="1148" t="s">
        <v>534</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535</v>
      </c>
      <c r="D43" s="1152"/>
      <c r="E43" s="115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341</v>
      </c>
      <c r="L45" s="60">
        <v>323</v>
      </c>
      <c r="M45" s="60">
        <v>329</v>
      </c>
      <c r="N45" s="60">
        <v>308</v>
      </c>
      <c r="O45" s="61">
        <v>295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184</v>
      </c>
      <c r="L48" s="64">
        <v>198</v>
      </c>
      <c r="M48" s="64">
        <v>192</v>
      </c>
      <c r="N48" s="64">
        <v>194</v>
      </c>
      <c r="O48" s="65">
        <v>190</v>
      </c>
      <c r="P48" s="48"/>
      <c r="Q48" s="48"/>
      <c r="R48" s="48"/>
      <c r="S48" s="48"/>
      <c r="T48" s="48"/>
      <c r="U48" s="48"/>
    </row>
    <row r="49" spans="1:21" ht="30.75" customHeight="1" x14ac:dyDescent="0.15">
      <c r="A49" s="48"/>
      <c r="B49" s="1166"/>
      <c r="C49" s="1167"/>
      <c r="D49" s="62"/>
      <c r="E49" s="1158" t="s">
        <v>16</v>
      </c>
      <c r="F49" s="1158"/>
      <c r="G49" s="1158"/>
      <c r="H49" s="1158"/>
      <c r="I49" s="1158"/>
      <c r="J49" s="1159"/>
      <c r="K49" s="63">
        <v>126</v>
      </c>
      <c r="L49" s="64">
        <v>124</v>
      </c>
      <c r="M49" s="64">
        <v>132</v>
      </c>
      <c r="N49" s="64">
        <v>129</v>
      </c>
      <c r="O49" s="65">
        <v>143</v>
      </c>
      <c r="P49" s="48"/>
      <c r="Q49" s="48"/>
      <c r="R49" s="48"/>
      <c r="S49" s="48"/>
      <c r="T49" s="48"/>
      <c r="U49" s="48"/>
    </row>
    <row r="50" spans="1:21" ht="30.75" customHeight="1" x14ac:dyDescent="0.15">
      <c r="A50" s="48"/>
      <c r="B50" s="1166"/>
      <c r="C50" s="1167"/>
      <c r="D50" s="62"/>
      <c r="E50" s="1158" t="s">
        <v>17</v>
      </c>
      <c r="F50" s="1158"/>
      <c r="G50" s="1158"/>
      <c r="H50" s="1158"/>
      <c r="I50" s="1158"/>
      <c r="J50" s="1159"/>
      <c r="K50" s="63">
        <v>0</v>
      </c>
      <c r="L50" s="64">
        <v>0</v>
      </c>
      <c r="M50" s="64">
        <v>0</v>
      </c>
      <c r="N50" s="64">
        <v>0</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t="s">
        <v>479</v>
      </c>
      <c r="M51" s="64" t="s">
        <v>479</v>
      </c>
      <c r="N51" s="64" t="s">
        <v>479</v>
      </c>
      <c r="O51" s="65" t="s">
        <v>479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400</v>
      </c>
      <c r="L52" s="64">
        <v>420</v>
      </c>
      <c r="M52" s="64">
        <v>434</v>
      </c>
      <c r="N52" s="64">
        <v>441</v>
      </c>
      <c r="O52" s="65">
        <v>423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251</v>
      </c>
      <c r="L53" s="69">
        <v>225</v>
      </c>
      <c r="M53" s="69">
        <v>219</v>
      </c>
      <c r="N53" s="69">
        <v>190</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2" t="s">
        <v>24</v>
      </c>
      <c r="C41" s="1173"/>
      <c r="D41" s="81"/>
      <c r="E41" s="1178" t="s">
        <v>25</v>
      </c>
      <c r="F41" s="1178"/>
      <c r="G41" s="1178"/>
      <c r="H41" s="1179"/>
      <c r="I41" s="82">
        <v>3311</v>
      </c>
      <c r="J41" s="83">
        <v>3914</v>
      </c>
      <c r="K41" s="83">
        <v>3897</v>
      </c>
      <c r="L41" s="83">
        <v>3992</v>
      </c>
      <c r="M41" s="84">
        <v>3932</v>
      </c>
    </row>
    <row r="42" spans="2:13" ht="27.75" customHeight="1" x14ac:dyDescent="0.15">
      <c r="B42" s="1174"/>
      <c r="C42" s="1175"/>
      <c r="D42" s="85"/>
      <c r="E42" s="1180" t="s">
        <v>26</v>
      </c>
      <c r="F42" s="1180"/>
      <c r="G42" s="1180"/>
      <c r="H42" s="1181"/>
      <c r="I42" s="86" t="s">
        <v>479</v>
      </c>
      <c r="J42" s="87" t="s">
        <v>479</v>
      </c>
      <c r="K42" s="87" t="s">
        <v>479</v>
      </c>
      <c r="L42" s="87" t="s">
        <v>479</v>
      </c>
      <c r="M42" s="88" t="s">
        <v>479</v>
      </c>
    </row>
    <row r="43" spans="2:13" ht="27.75" customHeight="1" x14ac:dyDescent="0.15">
      <c r="B43" s="1174"/>
      <c r="C43" s="1175"/>
      <c r="D43" s="85"/>
      <c r="E43" s="1180" t="s">
        <v>27</v>
      </c>
      <c r="F43" s="1180"/>
      <c r="G43" s="1180"/>
      <c r="H43" s="1181"/>
      <c r="I43" s="86">
        <v>2877</v>
      </c>
      <c r="J43" s="87">
        <v>2787</v>
      </c>
      <c r="K43" s="87">
        <v>2657</v>
      </c>
      <c r="L43" s="87">
        <v>2527</v>
      </c>
      <c r="M43" s="88">
        <v>2377</v>
      </c>
    </row>
    <row r="44" spans="2:13" ht="27.75" customHeight="1" x14ac:dyDescent="0.15">
      <c r="B44" s="1174"/>
      <c r="C44" s="1175"/>
      <c r="D44" s="85"/>
      <c r="E44" s="1180" t="s">
        <v>28</v>
      </c>
      <c r="F44" s="1180"/>
      <c r="G44" s="1180"/>
      <c r="H44" s="1181"/>
      <c r="I44" s="86">
        <v>2163</v>
      </c>
      <c r="J44" s="87">
        <v>2009</v>
      </c>
      <c r="K44" s="87">
        <v>1935</v>
      </c>
      <c r="L44" s="87">
        <v>1810</v>
      </c>
      <c r="M44" s="88">
        <v>1717</v>
      </c>
    </row>
    <row r="45" spans="2:13" ht="27.75" customHeight="1" x14ac:dyDescent="0.15">
      <c r="B45" s="1174"/>
      <c r="C45" s="1175"/>
      <c r="D45" s="85"/>
      <c r="E45" s="1180" t="s">
        <v>29</v>
      </c>
      <c r="F45" s="1180"/>
      <c r="G45" s="1180"/>
      <c r="H45" s="1181"/>
      <c r="I45" s="86">
        <v>925</v>
      </c>
      <c r="J45" s="87">
        <v>861</v>
      </c>
      <c r="K45" s="87">
        <v>716</v>
      </c>
      <c r="L45" s="87">
        <v>704</v>
      </c>
      <c r="M45" s="88">
        <v>657</v>
      </c>
    </row>
    <row r="46" spans="2:13" ht="27.75" customHeight="1" x14ac:dyDescent="0.15">
      <c r="B46" s="1174"/>
      <c r="C46" s="1175"/>
      <c r="D46" s="89"/>
      <c r="E46" s="1180" t="s">
        <v>30</v>
      </c>
      <c r="F46" s="1180"/>
      <c r="G46" s="1180"/>
      <c r="H46" s="1181"/>
      <c r="I46" s="86" t="s">
        <v>479</v>
      </c>
      <c r="J46" s="87" t="s">
        <v>479</v>
      </c>
      <c r="K46" s="87" t="s">
        <v>479</v>
      </c>
      <c r="L46" s="87" t="s">
        <v>479</v>
      </c>
      <c r="M46" s="88" t="s">
        <v>479</v>
      </c>
    </row>
    <row r="47" spans="2:13" ht="27.75" customHeight="1" x14ac:dyDescent="0.15">
      <c r="B47" s="1174"/>
      <c r="C47" s="1175"/>
      <c r="D47" s="90"/>
      <c r="E47" s="1182" t="s">
        <v>31</v>
      </c>
      <c r="F47" s="1183"/>
      <c r="G47" s="1183"/>
      <c r="H47" s="1184"/>
      <c r="I47" s="86" t="s">
        <v>479</v>
      </c>
      <c r="J47" s="87" t="s">
        <v>479</v>
      </c>
      <c r="K47" s="87" t="s">
        <v>479</v>
      </c>
      <c r="L47" s="87" t="s">
        <v>479</v>
      </c>
      <c r="M47" s="88" t="s">
        <v>479</v>
      </c>
    </row>
    <row r="48" spans="2:13" ht="27.75" customHeight="1" x14ac:dyDescent="0.15">
      <c r="B48" s="1174"/>
      <c r="C48" s="1175"/>
      <c r="D48" s="85"/>
      <c r="E48" s="1180" t="s">
        <v>32</v>
      </c>
      <c r="F48" s="1180"/>
      <c r="G48" s="1180"/>
      <c r="H48" s="1181"/>
      <c r="I48" s="86" t="s">
        <v>479</v>
      </c>
      <c r="J48" s="87" t="s">
        <v>479</v>
      </c>
      <c r="K48" s="87" t="s">
        <v>479</v>
      </c>
      <c r="L48" s="87" t="s">
        <v>479</v>
      </c>
      <c r="M48" s="88" t="s">
        <v>479</v>
      </c>
    </row>
    <row r="49" spans="2:13" ht="27.75" customHeight="1" x14ac:dyDescent="0.15">
      <c r="B49" s="1176"/>
      <c r="C49" s="1177"/>
      <c r="D49" s="85"/>
      <c r="E49" s="1180" t="s">
        <v>33</v>
      </c>
      <c r="F49" s="1180"/>
      <c r="G49" s="1180"/>
      <c r="H49" s="1181"/>
      <c r="I49" s="86" t="s">
        <v>479</v>
      </c>
      <c r="J49" s="87" t="s">
        <v>479</v>
      </c>
      <c r="K49" s="87" t="s">
        <v>479</v>
      </c>
      <c r="L49" s="87" t="s">
        <v>479</v>
      </c>
      <c r="M49" s="88">
        <v>24</v>
      </c>
    </row>
    <row r="50" spans="2:13" ht="27.75" customHeight="1" x14ac:dyDescent="0.15">
      <c r="B50" s="1185" t="s">
        <v>34</v>
      </c>
      <c r="C50" s="1186"/>
      <c r="D50" s="91"/>
      <c r="E50" s="1180" t="s">
        <v>35</v>
      </c>
      <c r="F50" s="1180"/>
      <c r="G50" s="1180"/>
      <c r="H50" s="1181"/>
      <c r="I50" s="86">
        <v>1154</v>
      </c>
      <c r="J50" s="87">
        <v>1196</v>
      </c>
      <c r="K50" s="87">
        <v>1405</v>
      </c>
      <c r="L50" s="87">
        <v>1502</v>
      </c>
      <c r="M50" s="88">
        <v>1721</v>
      </c>
    </row>
    <row r="51" spans="2:13" ht="27.75" customHeight="1" x14ac:dyDescent="0.15">
      <c r="B51" s="1174"/>
      <c r="C51" s="1175"/>
      <c r="D51" s="85"/>
      <c r="E51" s="1180" t="s">
        <v>36</v>
      </c>
      <c r="F51" s="1180"/>
      <c r="G51" s="1180"/>
      <c r="H51" s="1181"/>
      <c r="I51" s="86">
        <v>154</v>
      </c>
      <c r="J51" s="87">
        <v>146</v>
      </c>
      <c r="K51" s="87">
        <v>140</v>
      </c>
      <c r="L51" s="87">
        <v>133</v>
      </c>
      <c r="M51" s="88">
        <v>125</v>
      </c>
    </row>
    <row r="52" spans="2:13" ht="27.75" customHeight="1" x14ac:dyDescent="0.15">
      <c r="B52" s="1176"/>
      <c r="C52" s="1177"/>
      <c r="D52" s="85"/>
      <c r="E52" s="1180" t="s">
        <v>37</v>
      </c>
      <c r="F52" s="1180"/>
      <c r="G52" s="1180"/>
      <c r="H52" s="1181"/>
      <c r="I52" s="86">
        <v>4644</v>
      </c>
      <c r="J52" s="87">
        <v>4889</v>
      </c>
      <c r="K52" s="87">
        <v>4798</v>
      </c>
      <c r="L52" s="87">
        <v>4617</v>
      </c>
      <c r="M52" s="88">
        <v>4467</v>
      </c>
    </row>
    <row r="53" spans="2:13" ht="27.75" customHeight="1" thickBot="1" x14ac:dyDescent="0.2">
      <c r="B53" s="1187" t="s">
        <v>21</v>
      </c>
      <c r="C53" s="1188"/>
      <c r="D53" s="92"/>
      <c r="E53" s="1189" t="s">
        <v>38</v>
      </c>
      <c r="F53" s="1189"/>
      <c r="G53" s="1189"/>
      <c r="H53" s="1190"/>
      <c r="I53" s="93">
        <v>3324</v>
      </c>
      <c r="J53" s="94">
        <v>3340</v>
      </c>
      <c r="K53" s="94">
        <v>2861</v>
      </c>
      <c r="L53" s="94">
        <v>2781</v>
      </c>
      <c r="M53" s="95">
        <v>2395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138301</v>
      </c>
      <c r="E3" s="118"/>
      <c r="F3" s="119">
        <v>146641</v>
      </c>
      <c r="G3" s="120"/>
      <c r="H3" s="121"/>
    </row>
    <row r="4" spans="1:8" x14ac:dyDescent="0.15">
      <c r="A4" s="122"/>
      <c r="B4" s="123"/>
      <c r="C4" s="124"/>
      <c r="D4" s="125">
        <v>71996</v>
      </c>
      <c r="E4" s="126"/>
      <c r="F4" s="127">
        <v>68142</v>
      </c>
      <c r="G4" s="128"/>
      <c r="H4" s="129"/>
    </row>
    <row r="5" spans="1:8" x14ac:dyDescent="0.15">
      <c r="A5" s="110" t="s">
        <v>513</v>
      </c>
      <c r="B5" s="115"/>
      <c r="C5" s="116"/>
      <c r="D5" s="117">
        <v>275798</v>
      </c>
      <c r="E5" s="118"/>
      <c r="F5" s="119">
        <v>174587</v>
      </c>
      <c r="G5" s="120"/>
      <c r="H5" s="121"/>
    </row>
    <row r="6" spans="1:8" x14ac:dyDescent="0.15">
      <c r="A6" s="122"/>
      <c r="B6" s="123"/>
      <c r="C6" s="124"/>
      <c r="D6" s="125">
        <v>104196</v>
      </c>
      <c r="E6" s="126"/>
      <c r="F6" s="127">
        <v>79695</v>
      </c>
      <c r="G6" s="128"/>
      <c r="H6" s="129"/>
    </row>
    <row r="7" spans="1:8" x14ac:dyDescent="0.15">
      <c r="A7" s="110" t="s">
        <v>514</v>
      </c>
      <c r="B7" s="115"/>
      <c r="C7" s="116"/>
      <c r="D7" s="117">
        <v>89286</v>
      </c>
      <c r="E7" s="118"/>
      <c r="F7" s="119">
        <v>175675</v>
      </c>
      <c r="G7" s="120"/>
      <c r="H7" s="121"/>
    </row>
    <row r="8" spans="1:8" x14ac:dyDescent="0.15">
      <c r="A8" s="122"/>
      <c r="B8" s="123"/>
      <c r="C8" s="124"/>
      <c r="D8" s="125">
        <v>85437</v>
      </c>
      <c r="E8" s="126"/>
      <c r="F8" s="127">
        <v>87698</v>
      </c>
      <c r="G8" s="128"/>
      <c r="H8" s="129"/>
    </row>
    <row r="9" spans="1:8" x14ac:dyDescent="0.15">
      <c r="A9" s="110" t="s">
        <v>515</v>
      </c>
      <c r="B9" s="115"/>
      <c r="C9" s="116"/>
      <c r="D9" s="117">
        <v>101636</v>
      </c>
      <c r="E9" s="118"/>
      <c r="F9" s="119">
        <v>162193</v>
      </c>
      <c r="G9" s="120"/>
      <c r="H9" s="121"/>
    </row>
    <row r="10" spans="1:8" x14ac:dyDescent="0.15">
      <c r="A10" s="122"/>
      <c r="B10" s="123"/>
      <c r="C10" s="124"/>
      <c r="D10" s="125">
        <v>67815</v>
      </c>
      <c r="E10" s="126"/>
      <c r="F10" s="127">
        <v>79985</v>
      </c>
      <c r="G10" s="128"/>
      <c r="H10" s="129"/>
    </row>
    <row r="11" spans="1:8" x14ac:dyDescent="0.15">
      <c r="A11" s="110" t="s">
        <v>516</v>
      </c>
      <c r="B11" s="115"/>
      <c r="C11" s="116"/>
      <c r="D11" s="117">
        <v>75982</v>
      </c>
      <c r="E11" s="118"/>
      <c r="F11" s="119">
        <v>138651</v>
      </c>
      <c r="G11" s="120"/>
      <c r="H11" s="121"/>
    </row>
    <row r="12" spans="1:8" x14ac:dyDescent="0.15">
      <c r="A12" s="122"/>
      <c r="B12" s="123"/>
      <c r="C12" s="130"/>
      <c r="D12" s="125">
        <v>62854</v>
      </c>
      <c r="E12" s="126"/>
      <c r="F12" s="127">
        <v>71211</v>
      </c>
      <c r="G12" s="128"/>
      <c r="H12" s="129"/>
    </row>
    <row r="13" spans="1:8" x14ac:dyDescent="0.15">
      <c r="A13" s="110"/>
      <c r="B13" s="115"/>
      <c r="C13" s="131"/>
      <c r="D13" s="132">
        <v>136201</v>
      </c>
      <c r="E13" s="133"/>
      <c r="F13" s="134">
        <v>159549</v>
      </c>
      <c r="G13" s="135"/>
      <c r="H13" s="121"/>
    </row>
    <row r="14" spans="1:8" x14ac:dyDescent="0.15">
      <c r="A14" s="122"/>
      <c r="B14" s="123"/>
      <c r="C14" s="124"/>
      <c r="D14" s="125">
        <v>78460</v>
      </c>
      <c r="E14" s="126"/>
      <c r="F14" s="127">
        <v>77346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10.91</v>
      </c>
      <c r="C19" s="136">
        <f>ROUND(VALUE(SUBSTITUTE(実質収支比率等に係る経年分析!G$48,"▲","-")),2)</f>
        <v>5.58</v>
      </c>
      <c r="D19" s="136">
        <f>ROUND(VALUE(SUBSTITUTE(実質収支比率等に係る経年分析!H$48,"▲","-")),2)</f>
        <v>4.3499999999999996</v>
      </c>
      <c r="E19" s="136">
        <f>ROUND(VALUE(SUBSTITUTE(実質収支比率等に係る経年分析!I$48,"▲","-")),2)</f>
        <v>4.59</v>
      </c>
      <c r="F19" s="136">
        <f>ROUND(VALUE(SUBSTITUTE(実質収支比率等に係る経年分析!J$48,"▲","-")),2)</f>
        <v>5.05</v>
      </c>
    </row>
    <row r="20" spans="1:11" x14ac:dyDescent="0.15">
      <c r="A20" s="136" t="s">
        <v>43</v>
      </c>
      <c r="B20" s="136">
        <f>ROUND(VALUE(SUBSTITUTE(実質収支比率等に係る経年分析!F$47,"▲","-")),2)</f>
        <v>24.95</v>
      </c>
      <c r="C20" s="136">
        <f>ROUND(VALUE(SUBSTITUTE(実質収支比率等に係る経年分析!G$47,"▲","-")),2)</f>
        <v>32.92</v>
      </c>
      <c r="D20" s="136">
        <f>ROUND(VALUE(SUBSTITUTE(実質収支比率等に係る経年分析!H$47,"▲","-")),2)</f>
        <v>34.64</v>
      </c>
      <c r="E20" s="136">
        <f>ROUND(VALUE(SUBSTITUTE(実質収支比率等に係る経年分析!I$47,"▲","-")),2)</f>
        <v>37.35</v>
      </c>
      <c r="F20" s="136">
        <f>ROUND(VALUE(SUBSTITUTE(実質収支比率等に係る経年分析!J$47,"▲","-")),2)</f>
        <v>41.62</v>
      </c>
    </row>
    <row r="21" spans="1:11" x14ac:dyDescent="0.15">
      <c r="A21" s="136" t="s">
        <v>44</v>
      </c>
      <c r="B21" s="136">
        <f>IF(ISNUMBER(VALUE(SUBSTITUTE(実質収支比率等に係る経年分析!F$49,"▲","-"))),ROUND(VALUE(SUBSTITUTE(実質収支比率等に係る経年分析!F$49,"▲","-")),2),NA())</f>
        <v>2.1</v>
      </c>
      <c r="C21" s="136">
        <f>IF(ISNUMBER(VALUE(SUBSTITUTE(実質収支比率等に係る経年分析!G$49,"▲","-"))),ROUND(VALUE(SUBSTITUTE(実質収支比率等に係る経年分析!G$49,"▲","-")),2),NA())</f>
        <v>-3.89</v>
      </c>
      <c r="D21" s="136">
        <f>IF(ISNUMBER(VALUE(SUBSTITUTE(実質収支比率等に係る経年分析!H$49,"▲","-"))),ROUND(VALUE(SUBSTITUTE(実質収支比率等に係る経年分析!H$49,"▲","-")),2),NA())</f>
        <v>-3.09</v>
      </c>
      <c r="E21" s="136">
        <f>IF(ISNUMBER(VALUE(SUBSTITUTE(実質収支比率等に係る経年分析!I$49,"▲","-"))),ROUND(VALUE(SUBSTITUTE(実質収支比率等に係る経年分析!I$49,"▲","-")),2),NA())</f>
        <v>1.25</v>
      </c>
      <c r="F21" s="136">
        <f>IF(ISNUMBER(VALUE(SUBSTITUTE(実質収支比率等に係る経年分析!J$49,"▲","-"))),ROUND(VALUE(SUBSTITUTE(実質収支比率等に係る経年分析!J$49,"▲","-")),2),NA())</f>
        <v>1.93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奨学資金貸付基金特別会計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1.1100000000000001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1.46</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4.13</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4.6100000000000003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400</v>
      </c>
      <c r="E42" s="138"/>
      <c r="F42" s="138"/>
      <c r="G42" s="138">
        <f>'実質公債費比率（分子）の構造'!L$52</f>
        <v>420</v>
      </c>
      <c r="H42" s="138"/>
      <c r="I42" s="138"/>
      <c r="J42" s="138">
        <f>'実質公債費比率（分子）の構造'!M$52</f>
        <v>434</v>
      </c>
      <c r="K42" s="138"/>
      <c r="L42" s="138"/>
      <c r="M42" s="138">
        <f>'実質公債費比率（分子）の構造'!N$52</f>
        <v>441</v>
      </c>
      <c r="N42" s="138"/>
      <c r="O42" s="138"/>
      <c r="P42" s="138">
        <f>'実質公債費比率（分子）の構造'!O$52</f>
        <v>423</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126</v>
      </c>
      <c r="C45" s="138"/>
      <c r="D45" s="138"/>
      <c r="E45" s="138">
        <f>'実質公債費比率（分子）の構造'!L$49</f>
        <v>124</v>
      </c>
      <c r="F45" s="138"/>
      <c r="G45" s="138"/>
      <c r="H45" s="138">
        <f>'実質公債費比率（分子）の構造'!M$49</f>
        <v>132</v>
      </c>
      <c r="I45" s="138"/>
      <c r="J45" s="138"/>
      <c r="K45" s="138">
        <f>'実質公債費比率（分子）の構造'!N$49</f>
        <v>129</v>
      </c>
      <c r="L45" s="138"/>
      <c r="M45" s="138"/>
      <c r="N45" s="138">
        <f>'実質公債費比率（分子）の構造'!O$49</f>
        <v>143</v>
      </c>
      <c r="O45" s="138"/>
      <c r="P45" s="138"/>
    </row>
    <row r="46" spans="1:16" x14ac:dyDescent="0.15">
      <c r="A46" s="138" t="s">
        <v>55</v>
      </c>
      <c r="B46" s="138">
        <f>'実質公債費比率（分子）の構造'!K$48</f>
        <v>184</v>
      </c>
      <c r="C46" s="138"/>
      <c r="D46" s="138"/>
      <c r="E46" s="138">
        <f>'実質公債費比率（分子）の構造'!L$48</f>
        <v>198</v>
      </c>
      <c r="F46" s="138"/>
      <c r="G46" s="138"/>
      <c r="H46" s="138">
        <f>'実質公債費比率（分子）の構造'!M$48</f>
        <v>192</v>
      </c>
      <c r="I46" s="138"/>
      <c r="J46" s="138"/>
      <c r="K46" s="138">
        <f>'実質公債費比率（分子）の構造'!N$48</f>
        <v>194</v>
      </c>
      <c r="L46" s="138"/>
      <c r="M46" s="138"/>
      <c r="N46" s="138">
        <f>'実質公債費比率（分子）の構造'!O$48</f>
        <v>190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341</v>
      </c>
      <c r="C49" s="138"/>
      <c r="D49" s="138"/>
      <c r="E49" s="138">
        <f>'実質公債費比率（分子）の構造'!L$45</f>
        <v>323</v>
      </c>
      <c r="F49" s="138"/>
      <c r="G49" s="138"/>
      <c r="H49" s="138">
        <f>'実質公債費比率（分子）の構造'!M$45</f>
        <v>329</v>
      </c>
      <c r="I49" s="138"/>
      <c r="J49" s="138"/>
      <c r="K49" s="138">
        <f>'実質公債費比率（分子）の構造'!N$45</f>
        <v>308</v>
      </c>
      <c r="L49" s="138"/>
      <c r="M49" s="138"/>
      <c r="N49" s="138">
        <f>'実質公債費比率（分子）の構造'!O$45</f>
        <v>295</v>
      </c>
      <c r="O49" s="138"/>
      <c r="P49" s="138"/>
    </row>
    <row r="50" spans="1:16" x14ac:dyDescent="0.15">
      <c r="A50" s="138" t="s">
        <v>59</v>
      </c>
      <c r="B50" s="138" t="e">
        <f>NA()</f>
        <v>#N/A</v>
      </c>
      <c r="C50" s="138">
        <f>IF(ISNUMBER('実質公債費比率（分子）の構造'!K$53),'実質公債費比率（分子）の構造'!K$53,NA())</f>
        <v>251</v>
      </c>
      <c r="D50" s="138" t="e">
        <f>NA()</f>
        <v>#N/A</v>
      </c>
      <c r="E50" s="138" t="e">
        <f>NA()</f>
        <v>#N/A</v>
      </c>
      <c r="F50" s="138">
        <f>IF(ISNUMBER('実質公債費比率（分子）の構造'!L$53),'実質公債費比率（分子）の構造'!L$53,NA())</f>
        <v>225</v>
      </c>
      <c r="G50" s="138" t="e">
        <f>NA()</f>
        <v>#N/A</v>
      </c>
      <c r="H50" s="138" t="e">
        <f>NA()</f>
        <v>#N/A</v>
      </c>
      <c r="I50" s="138">
        <f>IF(ISNUMBER('実質公債費比率（分子）の構造'!M$53),'実質公債費比率（分子）の構造'!M$53,NA())</f>
        <v>219</v>
      </c>
      <c r="J50" s="138" t="e">
        <f>NA()</f>
        <v>#N/A</v>
      </c>
      <c r="K50" s="138" t="e">
        <f>NA()</f>
        <v>#N/A</v>
      </c>
      <c r="L50" s="138">
        <f>IF(ISNUMBER('実質公債費比率（分子）の構造'!N$53),'実質公債費比率（分子）の構造'!N$53,NA())</f>
        <v>190</v>
      </c>
      <c r="M50" s="138" t="e">
        <f>NA()</f>
        <v>#N/A</v>
      </c>
      <c r="N50" s="138" t="e">
        <f>NA()</f>
        <v>#N/A</v>
      </c>
      <c r="O50" s="138">
        <f>IF(ISNUMBER('実質公債費比率（分子）の構造'!O$53),'実質公債費比率（分子）の構造'!O$53,NA())</f>
        <v>205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4644</v>
      </c>
      <c r="E56" s="137"/>
      <c r="F56" s="137"/>
      <c r="G56" s="137">
        <f>'将来負担比率（分子）の構造'!J$52</f>
        <v>4889</v>
      </c>
      <c r="H56" s="137"/>
      <c r="I56" s="137"/>
      <c r="J56" s="137">
        <f>'将来負担比率（分子）の構造'!K$52</f>
        <v>4798</v>
      </c>
      <c r="K56" s="137"/>
      <c r="L56" s="137"/>
      <c r="M56" s="137">
        <f>'将来負担比率（分子）の構造'!L$52</f>
        <v>4617</v>
      </c>
      <c r="N56" s="137"/>
      <c r="O56" s="137"/>
      <c r="P56" s="137">
        <f>'将来負担比率（分子）の構造'!M$52</f>
        <v>4467</v>
      </c>
    </row>
    <row r="57" spans="1:16" x14ac:dyDescent="0.15">
      <c r="A57" s="137" t="s">
        <v>36</v>
      </c>
      <c r="B57" s="137"/>
      <c r="C57" s="137"/>
      <c r="D57" s="137">
        <f>'将来負担比率（分子）の構造'!I$51</f>
        <v>154</v>
      </c>
      <c r="E57" s="137"/>
      <c r="F57" s="137"/>
      <c r="G57" s="137">
        <f>'将来負担比率（分子）の構造'!J$51</f>
        <v>146</v>
      </c>
      <c r="H57" s="137"/>
      <c r="I57" s="137"/>
      <c r="J57" s="137">
        <f>'将来負担比率（分子）の構造'!K$51</f>
        <v>140</v>
      </c>
      <c r="K57" s="137"/>
      <c r="L57" s="137"/>
      <c r="M57" s="137">
        <f>'将来負担比率（分子）の構造'!L$51</f>
        <v>133</v>
      </c>
      <c r="N57" s="137"/>
      <c r="O57" s="137"/>
      <c r="P57" s="137">
        <f>'将来負担比率（分子）の構造'!M$51</f>
        <v>125</v>
      </c>
    </row>
    <row r="58" spans="1:16" x14ac:dyDescent="0.15">
      <c r="A58" s="137" t="s">
        <v>35</v>
      </c>
      <c r="B58" s="137"/>
      <c r="C58" s="137"/>
      <c r="D58" s="137">
        <f>'将来負担比率（分子）の構造'!I$50</f>
        <v>1154</v>
      </c>
      <c r="E58" s="137"/>
      <c r="F58" s="137"/>
      <c r="G58" s="137">
        <f>'将来負担比率（分子）の構造'!J$50</f>
        <v>1196</v>
      </c>
      <c r="H58" s="137"/>
      <c r="I58" s="137"/>
      <c r="J58" s="137">
        <f>'将来負担比率（分子）の構造'!K$50</f>
        <v>1405</v>
      </c>
      <c r="K58" s="137"/>
      <c r="L58" s="137"/>
      <c r="M58" s="137">
        <f>'将来負担比率（分子）の構造'!L$50</f>
        <v>1502</v>
      </c>
      <c r="N58" s="137"/>
      <c r="O58" s="137"/>
      <c r="P58" s="137">
        <f>'将来負担比率（分子）の構造'!M$50</f>
        <v>1721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f>'将来負担比率（分子）の構造'!M$49</f>
        <v>24</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925</v>
      </c>
      <c r="C62" s="137"/>
      <c r="D62" s="137"/>
      <c r="E62" s="137">
        <f>'将来負担比率（分子）の構造'!J$45</f>
        <v>861</v>
      </c>
      <c r="F62" s="137"/>
      <c r="G62" s="137"/>
      <c r="H62" s="137">
        <f>'将来負担比率（分子）の構造'!K$45</f>
        <v>716</v>
      </c>
      <c r="I62" s="137"/>
      <c r="J62" s="137"/>
      <c r="K62" s="137">
        <f>'将来負担比率（分子）の構造'!L$45</f>
        <v>704</v>
      </c>
      <c r="L62" s="137"/>
      <c r="M62" s="137"/>
      <c r="N62" s="137">
        <f>'将来負担比率（分子）の構造'!M$45</f>
        <v>657</v>
      </c>
      <c r="O62" s="137"/>
      <c r="P62" s="137"/>
    </row>
    <row r="63" spans="1:16" x14ac:dyDescent="0.15">
      <c r="A63" s="137" t="s">
        <v>28</v>
      </c>
      <c r="B63" s="137">
        <f>'将来負担比率（分子）の構造'!I$44</f>
        <v>2163</v>
      </c>
      <c r="C63" s="137"/>
      <c r="D63" s="137"/>
      <c r="E63" s="137">
        <f>'将来負担比率（分子）の構造'!J$44</f>
        <v>2009</v>
      </c>
      <c r="F63" s="137"/>
      <c r="G63" s="137"/>
      <c r="H63" s="137">
        <f>'将来負担比率（分子）の構造'!K$44</f>
        <v>1935</v>
      </c>
      <c r="I63" s="137"/>
      <c r="J63" s="137"/>
      <c r="K63" s="137">
        <f>'将来負担比率（分子）の構造'!L$44</f>
        <v>1810</v>
      </c>
      <c r="L63" s="137"/>
      <c r="M63" s="137"/>
      <c r="N63" s="137">
        <f>'将来負担比率（分子）の構造'!M$44</f>
        <v>1717</v>
      </c>
      <c r="O63" s="137"/>
      <c r="P63" s="137"/>
    </row>
    <row r="64" spans="1:16" x14ac:dyDescent="0.15">
      <c r="A64" s="137" t="s">
        <v>27</v>
      </c>
      <c r="B64" s="137">
        <f>'将来負担比率（分子）の構造'!I$43</f>
        <v>2877</v>
      </c>
      <c r="C64" s="137"/>
      <c r="D64" s="137"/>
      <c r="E64" s="137">
        <f>'将来負担比率（分子）の構造'!J$43</f>
        <v>2787</v>
      </c>
      <c r="F64" s="137"/>
      <c r="G64" s="137"/>
      <c r="H64" s="137">
        <f>'将来負担比率（分子）の構造'!K$43</f>
        <v>2657</v>
      </c>
      <c r="I64" s="137"/>
      <c r="J64" s="137"/>
      <c r="K64" s="137">
        <f>'将来負担比率（分子）の構造'!L$43</f>
        <v>2527</v>
      </c>
      <c r="L64" s="137"/>
      <c r="M64" s="137"/>
      <c r="N64" s="137">
        <f>'将来負担比率（分子）の構造'!M$43</f>
        <v>2377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3311</v>
      </c>
      <c r="C66" s="137"/>
      <c r="D66" s="137"/>
      <c r="E66" s="137">
        <f>'将来負担比率（分子）の構造'!J$41</f>
        <v>3914</v>
      </c>
      <c r="F66" s="137"/>
      <c r="G66" s="137"/>
      <c r="H66" s="137">
        <f>'将来負担比率（分子）の構造'!K$41</f>
        <v>3897</v>
      </c>
      <c r="I66" s="137"/>
      <c r="J66" s="137"/>
      <c r="K66" s="137">
        <f>'将来負担比率（分子）の構造'!L$41</f>
        <v>3992</v>
      </c>
      <c r="L66" s="137"/>
      <c r="M66" s="137"/>
      <c r="N66" s="137">
        <f>'将来負担比率（分子）の構造'!M$41</f>
        <v>3932</v>
      </c>
      <c r="O66" s="137"/>
      <c r="P66" s="137"/>
    </row>
    <row r="67" spans="1:16" x14ac:dyDescent="0.15">
      <c r="A67" s="137" t="s">
        <v>63</v>
      </c>
      <c r="B67" s="137" t="e">
        <f>NA()</f>
        <v>#N/A</v>
      </c>
      <c r="C67" s="137">
        <f>IF(ISNUMBER('将来負担比率（分子）の構造'!I$53), IF('将来負担比率（分子）の構造'!I$53 &lt; 0, 0, '将来負担比率（分子）の構造'!I$53), NA())</f>
        <v>3324</v>
      </c>
      <c r="D67" s="137" t="e">
        <f>NA()</f>
        <v>#N/A</v>
      </c>
      <c r="E67" s="137" t="e">
        <f>NA()</f>
        <v>#N/A</v>
      </c>
      <c r="F67" s="137">
        <f>IF(ISNUMBER('将来負担比率（分子）の構造'!J$53), IF('将来負担比率（分子）の構造'!J$53 &lt; 0, 0, '将来負担比率（分子）の構造'!J$53), NA())</f>
        <v>3340</v>
      </c>
      <c r="G67" s="137" t="e">
        <f>NA()</f>
        <v>#N/A</v>
      </c>
      <c r="H67" s="137" t="e">
        <f>NA()</f>
        <v>#N/A</v>
      </c>
      <c r="I67" s="137">
        <f>IF(ISNUMBER('将来負担比率（分子）の構造'!K$53), IF('将来負担比率（分子）の構造'!K$53 &lt; 0, 0, '将来負担比率（分子）の構造'!K$53), NA())</f>
        <v>2861</v>
      </c>
      <c r="J67" s="137" t="e">
        <f>NA()</f>
        <v>#N/A</v>
      </c>
      <c r="K67" s="137" t="e">
        <f>NA()</f>
        <v>#N/A</v>
      </c>
      <c r="L67" s="137">
        <f>IF(ISNUMBER('将来負担比率（分子）の構造'!L$53), IF('将来負担比率（分子）の構造'!L$53 &lt; 0, 0, '将来負担比率（分子）の構造'!L$53), NA())</f>
        <v>2781</v>
      </c>
      <c r="M67" s="137" t="e">
        <f>NA()</f>
        <v>#N/A</v>
      </c>
      <c r="N67" s="137" t="e">
        <f>NA()</f>
        <v>#N/A</v>
      </c>
      <c r="O67" s="137">
        <f>IF(ISNUMBER('将来負担比率（分子）の構造'!M$53), IF('将来負担比率（分子）の構造'!M$53 &lt; 0, 0, '将来負担比率（分子）の構造'!M$53), NA())</f>
        <v>2395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765616</v>
      </c>
      <c r="S5" s="585"/>
      <c r="T5" s="585"/>
      <c r="U5" s="585"/>
      <c r="V5" s="585"/>
      <c r="W5" s="585"/>
      <c r="X5" s="585"/>
      <c r="Y5" s="586"/>
      <c r="Z5" s="587">
        <v>16.5</v>
      </c>
      <c r="AA5" s="587"/>
      <c r="AB5" s="587"/>
      <c r="AC5" s="587"/>
      <c r="AD5" s="588">
        <v>765616</v>
      </c>
      <c r="AE5" s="588"/>
      <c r="AF5" s="588"/>
      <c r="AG5" s="588"/>
      <c r="AH5" s="588"/>
      <c r="AI5" s="588"/>
      <c r="AJ5" s="588"/>
      <c r="AK5" s="588"/>
      <c r="AL5" s="589">
        <v>25.2</v>
      </c>
      <c r="AM5" s="590"/>
      <c r="AN5" s="590"/>
      <c r="AO5" s="591"/>
      <c r="AP5" s="581" t="s">
        <v>209</v>
      </c>
      <c r="AQ5" s="582"/>
      <c r="AR5" s="582"/>
      <c r="AS5" s="582"/>
      <c r="AT5" s="582"/>
      <c r="AU5" s="582"/>
      <c r="AV5" s="582"/>
      <c r="AW5" s="582"/>
      <c r="AX5" s="582"/>
      <c r="AY5" s="582"/>
      <c r="AZ5" s="582"/>
      <c r="BA5" s="582"/>
      <c r="BB5" s="582"/>
      <c r="BC5" s="582"/>
      <c r="BD5" s="582"/>
      <c r="BE5" s="582"/>
      <c r="BF5" s="583"/>
      <c r="BG5" s="595">
        <v>752796</v>
      </c>
      <c r="BH5" s="596"/>
      <c r="BI5" s="596"/>
      <c r="BJ5" s="596"/>
      <c r="BK5" s="596"/>
      <c r="BL5" s="596"/>
      <c r="BM5" s="596"/>
      <c r="BN5" s="597"/>
      <c r="BO5" s="598">
        <v>98.3</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89412</v>
      </c>
      <c r="S6" s="596"/>
      <c r="T6" s="596"/>
      <c r="U6" s="596"/>
      <c r="V6" s="596"/>
      <c r="W6" s="596"/>
      <c r="X6" s="596"/>
      <c r="Y6" s="597"/>
      <c r="Z6" s="598">
        <v>1.9</v>
      </c>
      <c r="AA6" s="598"/>
      <c r="AB6" s="598"/>
      <c r="AC6" s="598"/>
      <c r="AD6" s="599">
        <v>89412</v>
      </c>
      <c r="AE6" s="599"/>
      <c r="AF6" s="599"/>
      <c r="AG6" s="599"/>
      <c r="AH6" s="599"/>
      <c r="AI6" s="599"/>
      <c r="AJ6" s="599"/>
      <c r="AK6" s="599"/>
      <c r="AL6" s="600">
        <v>2.9</v>
      </c>
      <c r="AM6" s="601"/>
      <c r="AN6" s="601"/>
      <c r="AO6" s="602"/>
      <c r="AP6" s="592" t="s">
        <v>215</v>
      </c>
      <c r="AQ6" s="593"/>
      <c r="AR6" s="593"/>
      <c r="AS6" s="593"/>
      <c r="AT6" s="593"/>
      <c r="AU6" s="593"/>
      <c r="AV6" s="593"/>
      <c r="AW6" s="593"/>
      <c r="AX6" s="593"/>
      <c r="AY6" s="593"/>
      <c r="AZ6" s="593"/>
      <c r="BA6" s="593"/>
      <c r="BB6" s="593"/>
      <c r="BC6" s="593"/>
      <c r="BD6" s="593"/>
      <c r="BE6" s="593"/>
      <c r="BF6" s="594"/>
      <c r="BG6" s="595">
        <v>752796</v>
      </c>
      <c r="BH6" s="596"/>
      <c r="BI6" s="596"/>
      <c r="BJ6" s="596"/>
      <c r="BK6" s="596"/>
      <c r="BL6" s="596"/>
      <c r="BM6" s="596"/>
      <c r="BN6" s="597"/>
      <c r="BO6" s="598">
        <v>98.3</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102725</v>
      </c>
      <c r="CS6" s="596"/>
      <c r="CT6" s="596"/>
      <c r="CU6" s="596"/>
      <c r="CV6" s="596"/>
      <c r="CW6" s="596"/>
      <c r="CX6" s="596"/>
      <c r="CY6" s="597"/>
      <c r="CZ6" s="598">
        <v>2.2999999999999998</v>
      </c>
      <c r="DA6" s="598"/>
      <c r="DB6" s="598"/>
      <c r="DC6" s="598"/>
      <c r="DD6" s="604" t="s">
        <v>210</v>
      </c>
      <c r="DE6" s="596"/>
      <c r="DF6" s="596"/>
      <c r="DG6" s="596"/>
      <c r="DH6" s="596"/>
      <c r="DI6" s="596"/>
      <c r="DJ6" s="596"/>
      <c r="DK6" s="596"/>
      <c r="DL6" s="596"/>
      <c r="DM6" s="596"/>
      <c r="DN6" s="596"/>
      <c r="DO6" s="596"/>
      <c r="DP6" s="597"/>
      <c r="DQ6" s="604">
        <v>102725</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465</v>
      </c>
      <c r="S7" s="596"/>
      <c r="T7" s="596"/>
      <c r="U7" s="596"/>
      <c r="V7" s="596"/>
      <c r="W7" s="596"/>
      <c r="X7" s="596"/>
      <c r="Y7" s="597"/>
      <c r="Z7" s="598">
        <v>0</v>
      </c>
      <c r="AA7" s="598"/>
      <c r="AB7" s="598"/>
      <c r="AC7" s="598"/>
      <c r="AD7" s="599">
        <v>465</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280946</v>
      </c>
      <c r="BH7" s="596"/>
      <c r="BI7" s="596"/>
      <c r="BJ7" s="596"/>
      <c r="BK7" s="596"/>
      <c r="BL7" s="596"/>
      <c r="BM7" s="596"/>
      <c r="BN7" s="597"/>
      <c r="BO7" s="598">
        <v>36.700000000000003</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703418</v>
      </c>
      <c r="CS7" s="596"/>
      <c r="CT7" s="596"/>
      <c r="CU7" s="596"/>
      <c r="CV7" s="596"/>
      <c r="CW7" s="596"/>
      <c r="CX7" s="596"/>
      <c r="CY7" s="597"/>
      <c r="CZ7" s="598">
        <v>15.7</v>
      </c>
      <c r="DA7" s="598"/>
      <c r="DB7" s="598"/>
      <c r="DC7" s="598"/>
      <c r="DD7" s="604">
        <v>89227</v>
      </c>
      <c r="DE7" s="596"/>
      <c r="DF7" s="596"/>
      <c r="DG7" s="596"/>
      <c r="DH7" s="596"/>
      <c r="DI7" s="596"/>
      <c r="DJ7" s="596"/>
      <c r="DK7" s="596"/>
      <c r="DL7" s="596"/>
      <c r="DM7" s="596"/>
      <c r="DN7" s="596"/>
      <c r="DO7" s="596"/>
      <c r="DP7" s="597"/>
      <c r="DQ7" s="604">
        <v>610226</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1339</v>
      </c>
      <c r="S8" s="596"/>
      <c r="T8" s="596"/>
      <c r="U8" s="596"/>
      <c r="V8" s="596"/>
      <c r="W8" s="596"/>
      <c r="X8" s="596"/>
      <c r="Y8" s="597"/>
      <c r="Z8" s="598">
        <v>0</v>
      </c>
      <c r="AA8" s="598"/>
      <c r="AB8" s="598"/>
      <c r="AC8" s="598"/>
      <c r="AD8" s="599">
        <v>1339</v>
      </c>
      <c r="AE8" s="599"/>
      <c r="AF8" s="599"/>
      <c r="AG8" s="599"/>
      <c r="AH8" s="599"/>
      <c r="AI8" s="599"/>
      <c r="AJ8" s="599"/>
      <c r="AK8" s="599"/>
      <c r="AL8" s="600">
        <v>0</v>
      </c>
      <c r="AM8" s="601"/>
      <c r="AN8" s="601"/>
      <c r="AO8" s="602"/>
      <c r="AP8" s="592" t="s">
        <v>221</v>
      </c>
      <c r="AQ8" s="593"/>
      <c r="AR8" s="593"/>
      <c r="AS8" s="593"/>
      <c r="AT8" s="593"/>
      <c r="AU8" s="593"/>
      <c r="AV8" s="593"/>
      <c r="AW8" s="593"/>
      <c r="AX8" s="593"/>
      <c r="AY8" s="593"/>
      <c r="AZ8" s="593"/>
      <c r="BA8" s="593"/>
      <c r="BB8" s="593"/>
      <c r="BC8" s="593"/>
      <c r="BD8" s="593"/>
      <c r="BE8" s="593"/>
      <c r="BF8" s="594"/>
      <c r="BG8" s="595">
        <v>11814</v>
      </c>
      <c r="BH8" s="596"/>
      <c r="BI8" s="596"/>
      <c r="BJ8" s="596"/>
      <c r="BK8" s="596"/>
      <c r="BL8" s="596"/>
      <c r="BM8" s="596"/>
      <c r="BN8" s="597"/>
      <c r="BO8" s="598">
        <v>1.5</v>
      </c>
      <c r="BP8" s="598"/>
      <c r="BQ8" s="598"/>
      <c r="BR8" s="598"/>
      <c r="BS8" s="604" t="s">
        <v>222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919624</v>
      </c>
      <c r="CS8" s="596"/>
      <c r="CT8" s="596"/>
      <c r="CU8" s="596"/>
      <c r="CV8" s="596"/>
      <c r="CW8" s="596"/>
      <c r="CX8" s="596"/>
      <c r="CY8" s="597"/>
      <c r="CZ8" s="598">
        <v>20.5</v>
      </c>
      <c r="DA8" s="598"/>
      <c r="DB8" s="598"/>
      <c r="DC8" s="598"/>
      <c r="DD8" s="604">
        <v>317</v>
      </c>
      <c r="DE8" s="596"/>
      <c r="DF8" s="596"/>
      <c r="DG8" s="596"/>
      <c r="DH8" s="596"/>
      <c r="DI8" s="596"/>
      <c r="DJ8" s="596"/>
      <c r="DK8" s="596"/>
      <c r="DL8" s="596"/>
      <c r="DM8" s="596"/>
      <c r="DN8" s="596"/>
      <c r="DO8" s="596"/>
      <c r="DP8" s="597"/>
      <c r="DQ8" s="604">
        <v>596923</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764</v>
      </c>
      <c r="S9" s="596"/>
      <c r="T9" s="596"/>
      <c r="U9" s="596"/>
      <c r="V9" s="596"/>
      <c r="W9" s="596"/>
      <c r="X9" s="596"/>
      <c r="Y9" s="597"/>
      <c r="Z9" s="598">
        <v>0</v>
      </c>
      <c r="AA9" s="598"/>
      <c r="AB9" s="598"/>
      <c r="AC9" s="598"/>
      <c r="AD9" s="599">
        <v>764</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213330</v>
      </c>
      <c r="BH9" s="596"/>
      <c r="BI9" s="596"/>
      <c r="BJ9" s="596"/>
      <c r="BK9" s="596"/>
      <c r="BL9" s="596"/>
      <c r="BM9" s="596"/>
      <c r="BN9" s="597"/>
      <c r="BO9" s="598">
        <v>27.9</v>
      </c>
      <c r="BP9" s="598"/>
      <c r="BQ9" s="598"/>
      <c r="BR9" s="598"/>
      <c r="BS9" s="604" t="s">
        <v>222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712927</v>
      </c>
      <c r="CS9" s="596"/>
      <c r="CT9" s="596"/>
      <c r="CU9" s="596"/>
      <c r="CV9" s="596"/>
      <c r="CW9" s="596"/>
      <c r="CX9" s="596"/>
      <c r="CY9" s="597"/>
      <c r="CZ9" s="598">
        <v>15.9</v>
      </c>
      <c r="DA9" s="598"/>
      <c r="DB9" s="598"/>
      <c r="DC9" s="598"/>
      <c r="DD9" s="604">
        <v>12738</v>
      </c>
      <c r="DE9" s="596"/>
      <c r="DF9" s="596"/>
      <c r="DG9" s="596"/>
      <c r="DH9" s="596"/>
      <c r="DI9" s="596"/>
      <c r="DJ9" s="596"/>
      <c r="DK9" s="596"/>
      <c r="DL9" s="596"/>
      <c r="DM9" s="596"/>
      <c r="DN9" s="596"/>
      <c r="DO9" s="596"/>
      <c r="DP9" s="597"/>
      <c r="DQ9" s="604">
        <v>700797</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116772</v>
      </c>
      <c r="S10" s="596"/>
      <c r="T10" s="596"/>
      <c r="U10" s="596"/>
      <c r="V10" s="596"/>
      <c r="W10" s="596"/>
      <c r="X10" s="596"/>
      <c r="Y10" s="597"/>
      <c r="Z10" s="598">
        <v>2.5</v>
      </c>
      <c r="AA10" s="598"/>
      <c r="AB10" s="598"/>
      <c r="AC10" s="598"/>
      <c r="AD10" s="599">
        <v>116772</v>
      </c>
      <c r="AE10" s="599"/>
      <c r="AF10" s="599"/>
      <c r="AG10" s="599"/>
      <c r="AH10" s="599"/>
      <c r="AI10" s="599"/>
      <c r="AJ10" s="599"/>
      <c r="AK10" s="599"/>
      <c r="AL10" s="600">
        <v>3.8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14903</v>
      </c>
      <c r="BH10" s="596"/>
      <c r="BI10" s="596"/>
      <c r="BJ10" s="596"/>
      <c r="BK10" s="596"/>
      <c r="BL10" s="596"/>
      <c r="BM10" s="596"/>
      <c r="BN10" s="597"/>
      <c r="BO10" s="598">
        <v>1.9</v>
      </c>
      <c r="BP10" s="598"/>
      <c r="BQ10" s="598"/>
      <c r="BR10" s="598"/>
      <c r="BS10" s="604" t="s">
        <v>222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20</v>
      </c>
      <c r="CS10" s="596"/>
      <c r="CT10" s="596"/>
      <c r="CU10" s="596"/>
      <c r="CV10" s="596"/>
      <c r="CW10" s="596"/>
      <c r="CX10" s="596"/>
      <c r="CY10" s="597"/>
      <c r="CZ10" s="598">
        <v>0</v>
      </c>
      <c r="DA10" s="598"/>
      <c r="DB10" s="598"/>
      <c r="DC10" s="598"/>
      <c r="DD10" s="604" t="s">
        <v>222</v>
      </c>
      <c r="DE10" s="596"/>
      <c r="DF10" s="596"/>
      <c r="DG10" s="596"/>
      <c r="DH10" s="596"/>
      <c r="DI10" s="596"/>
      <c r="DJ10" s="596"/>
      <c r="DK10" s="596"/>
      <c r="DL10" s="596"/>
      <c r="DM10" s="596"/>
      <c r="DN10" s="596"/>
      <c r="DO10" s="596"/>
      <c r="DP10" s="597"/>
      <c r="DQ10" s="604">
        <v>20</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t="s">
        <v>222</v>
      </c>
      <c r="S11" s="596"/>
      <c r="T11" s="596"/>
      <c r="U11" s="596"/>
      <c r="V11" s="596"/>
      <c r="W11" s="596"/>
      <c r="X11" s="596"/>
      <c r="Y11" s="597"/>
      <c r="Z11" s="598" t="s">
        <v>222</v>
      </c>
      <c r="AA11" s="598"/>
      <c r="AB11" s="598"/>
      <c r="AC11" s="598"/>
      <c r="AD11" s="599" t="s">
        <v>222</v>
      </c>
      <c r="AE11" s="599"/>
      <c r="AF11" s="599"/>
      <c r="AG11" s="599"/>
      <c r="AH11" s="599"/>
      <c r="AI11" s="599"/>
      <c r="AJ11" s="599"/>
      <c r="AK11" s="599"/>
      <c r="AL11" s="600" t="s">
        <v>222</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40899</v>
      </c>
      <c r="BH11" s="596"/>
      <c r="BI11" s="596"/>
      <c r="BJ11" s="596"/>
      <c r="BK11" s="596"/>
      <c r="BL11" s="596"/>
      <c r="BM11" s="596"/>
      <c r="BN11" s="597"/>
      <c r="BO11" s="598">
        <v>5.3</v>
      </c>
      <c r="BP11" s="598"/>
      <c r="BQ11" s="598"/>
      <c r="BR11" s="598"/>
      <c r="BS11" s="604" t="s">
        <v>222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373775</v>
      </c>
      <c r="CS11" s="596"/>
      <c r="CT11" s="596"/>
      <c r="CU11" s="596"/>
      <c r="CV11" s="596"/>
      <c r="CW11" s="596"/>
      <c r="CX11" s="596"/>
      <c r="CY11" s="597"/>
      <c r="CZ11" s="598">
        <v>8.4</v>
      </c>
      <c r="DA11" s="598"/>
      <c r="DB11" s="598"/>
      <c r="DC11" s="598"/>
      <c r="DD11" s="604">
        <v>58171</v>
      </c>
      <c r="DE11" s="596"/>
      <c r="DF11" s="596"/>
      <c r="DG11" s="596"/>
      <c r="DH11" s="596"/>
      <c r="DI11" s="596"/>
      <c r="DJ11" s="596"/>
      <c r="DK11" s="596"/>
      <c r="DL11" s="596"/>
      <c r="DM11" s="596"/>
      <c r="DN11" s="596"/>
      <c r="DO11" s="596"/>
      <c r="DP11" s="597"/>
      <c r="DQ11" s="604">
        <v>248087</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222</v>
      </c>
      <c r="S12" s="596"/>
      <c r="T12" s="596"/>
      <c r="U12" s="596"/>
      <c r="V12" s="596"/>
      <c r="W12" s="596"/>
      <c r="X12" s="596"/>
      <c r="Y12" s="597"/>
      <c r="Z12" s="598" t="s">
        <v>222</v>
      </c>
      <c r="AA12" s="598"/>
      <c r="AB12" s="598"/>
      <c r="AC12" s="598"/>
      <c r="AD12" s="599" t="s">
        <v>222</v>
      </c>
      <c r="AE12" s="599"/>
      <c r="AF12" s="599"/>
      <c r="AG12" s="599"/>
      <c r="AH12" s="599"/>
      <c r="AI12" s="599"/>
      <c r="AJ12" s="599"/>
      <c r="AK12" s="599"/>
      <c r="AL12" s="600" t="s">
        <v>222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404534</v>
      </c>
      <c r="BH12" s="596"/>
      <c r="BI12" s="596"/>
      <c r="BJ12" s="596"/>
      <c r="BK12" s="596"/>
      <c r="BL12" s="596"/>
      <c r="BM12" s="596"/>
      <c r="BN12" s="597"/>
      <c r="BO12" s="598">
        <v>52.8</v>
      </c>
      <c r="BP12" s="598"/>
      <c r="BQ12" s="598"/>
      <c r="BR12" s="598"/>
      <c r="BS12" s="604" t="s">
        <v>222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136713</v>
      </c>
      <c r="CS12" s="596"/>
      <c r="CT12" s="596"/>
      <c r="CU12" s="596"/>
      <c r="CV12" s="596"/>
      <c r="CW12" s="596"/>
      <c r="CX12" s="596"/>
      <c r="CY12" s="597"/>
      <c r="CZ12" s="598">
        <v>3.1</v>
      </c>
      <c r="DA12" s="598"/>
      <c r="DB12" s="598"/>
      <c r="DC12" s="598"/>
      <c r="DD12" s="604">
        <v>31690</v>
      </c>
      <c r="DE12" s="596"/>
      <c r="DF12" s="596"/>
      <c r="DG12" s="596"/>
      <c r="DH12" s="596"/>
      <c r="DI12" s="596"/>
      <c r="DJ12" s="596"/>
      <c r="DK12" s="596"/>
      <c r="DL12" s="596"/>
      <c r="DM12" s="596"/>
      <c r="DN12" s="596"/>
      <c r="DO12" s="596"/>
      <c r="DP12" s="597"/>
      <c r="DQ12" s="604">
        <v>136213</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21323</v>
      </c>
      <c r="S13" s="596"/>
      <c r="T13" s="596"/>
      <c r="U13" s="596"/>
      <c r="V13" s="596"/>
      <c r="W13" s="596"/>
      <c r="X13" s="596"/>
      <c r="Y13" s="597"/>
      <c r="Z13" s="598">
        <v>0.5</v>
      </c>
      <c r="AA13" s="598"/>
      <c r="AB13" s="598"/>
      <c r="AC13" s="598"/>
      <c r="AD13" s="599">
        <v>21323</v>
      </c>
      <c r="AE13" s="599"/>
      <c r="AF13" s="599"/>
      <c r="AG13" s="599"/>
      <c r="AH13" s="599"/>
      <c r="AI13" s="599"/>
      <c r="AJ13" s="599"/>
      <c r="AK13" s="599"/>
      <c r="AL13" s="600">
        <v>0.7</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401853</v>
      </c>
      <c r="BH13" s="596"/>
      <c r="BI13" s="596"/>
      <c r="BJ13" s="596"/>
      <c r="BK13" s="596"/>
      <c r="BL13" s="596"/>
      <c r="BM13" s="596"/>
      <c r="BN13" s="597"/>
      <c r="BO13" s="598">
        <v>52.5</v>
      </c>
      <c r="BP13" s="598"/>
      <c r="BQ13" s="598"/>
      <c r="BR13" s="598"/>
      <c r="BS13" s="604" t="s">
        <v>222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590228</v>
      </c>
      <c r="CS13" s="596"/>
      <c r="CT13" s="596"/>
      <c r="CU13" s="596"/>
      <c r="CV13" s="596"/>
      <c r="CW13" s="596"/>
      <c r="CX13" s="596"/>
      <c r="CY13" s="597"/>
      <c r="CZ13" s="598">
        <v>13.2</v>
      </c>
      <c r="DA13" s="598"/>
      <c r="DB13" s="598"/>
      <c r="DC13" s="598"/>
      <c r="DD13" s="604">
        <v>303532</v>
      </c>
      <c r="DE13" s="596"/>
      <c r="DF13" s="596"/>
      <c r="DG13" s="596"/>
      <c r="DH13" s="596"/>
      <c r="DI13" s="596"/>
      <c r="DJ13" s="596"/>
      <c r="DK13" s="596"/>
      <c r="DL13" s="596"/>
      <c r="DM13" s="596"/>
      <c r="DN13" s="596"/>
      <c r="DO13" s="596"/>
      <c r="DP13" s="597"/>
      <c r="DQ13" s="604">
        <v>408894</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222</v>
      </c>
      <c r="S14" s="596"/>
      <c r="T14" s="596"/>
      <c r="U14" s="596"/>
      <c r="V14" s="596"/>
      <c r="W14" s="596"/>
      <c r="X14" s="596"/>
      <c r="Y14" s="597"/>
      <c r="Z14" s="598" t="s">
        <v>222</v>
      </c>
      <c r="AA14" s="598"/>
      <c r="AB14" s="598"/>
      <c r="AC14" s="598"/>
      <c r="AD14" s="599" t="s">
        <v>222</v>
      </c>
      <c r="AE14" s="599"/>
      <c r="AF14" s="599"/>
      <c r="AG14" s="599"/>
      <c r="AH14" s="599"/>
      <c r="AI14" s="599"/>
      <c r="AJ14" s="599"/>
      <c r="AK14" s="599"/>
      <c r="AL14" s="600" t="s">
        <v>222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28147</v>
      </c>
      <c r="BH14" s="596"/>
      <c r="BI14" s="596"/>
      <c r="BJ14" s="596"/>
      <c r="BK14" s="596"/>
      <c r="BL14" s="596"/>
      <c r="BM14" s="596"/>
      <c r="BN14" s="597"/>
      <c r="BO14" s="598">
        <v>3.7</v>
      </c>
      <c r="BP14" s="598"/>
      <c r="BQ14" s="598"/>
      <c r="BR14" s="598"/>
      <c r="BS14" s="604" t="s">
        <v>222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129721</v>
      </c>
      <c r="CS14" s="596"/>
      <c r="CT14" s="596"/>
      <c r="CU14" s="596"/>
      <c r="CV14" s="596"/>
      <c r="CW14" s="596"/>
      <c r="CX14" s="596"/>
      <c r="CY14" s="597"/>
      <c r="CZ14" s="598">
        <v>2.9</v>
      </c>
      <c r="DA14" s="598"/>
      <c r="DB14" s="598"/>
      <c r="DC14" s="598"/>
      <c r="DD14" s="604">
        <v>7378</v>
      </c>
      <c r="DE14" s="596"/>
      <c r="DF14" s="596"/>
      <c r="DG14" s="596"/>
      <c r="DH14" s="596"/>
      <c r="DI14" s="596"/>
      <c r="DJ14" s="596"/>
      <c r="DK14" s="596"/>
      <c r="DL14" s="596"/>
      <c r="DM14" s="596"/>
      <c r="DN14" s="596"/>
      <c r="DO14" s="596"/>
      <c r="DP14" s="597"/>
      <c r="DQ14" s="604">
        <v>126151</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2308</v>
      </c>
      <c r="S15" s="596"/>
      <c r="T15" s="596"/>
      <c r="U15" s="596"/>
      <c r="V15" s="596"/>
      <c r="W15" s="596"/>
      <c r="X15" s="596"/>
      <c r="Y15" s="597"/>
      <c r="Z15" s="598">
        <v>0</v>
      </c>
      <c r="AA15" s="598"/>
      <c r="AB15" s="598"/>
      <c r="AC15" s="598"/>
      <c r="AD15" s="599">
        <v>2308</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39169</v>
      </c>
      <c r="BH15" s="596"/>
      <c r="BI15" s="596"/>
      <c r="BJ15" s="596"/>
      <c r="BK15" s="596"/>
      <c r="BL15" s="596"/>
      <c r="BM15" s="596"/>
      <c r="BN15" s="597"/>
      <c r="BO15" s="598">
        <v>5.0999999999999996</v>
      </c>
      <c r="BP15" s="598"/>
      <c r="BQ15" s="598"/>
      <c r="BR15" s="598"/>
      <c r="BS15" s="604" t="s">
        <v>222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455385</v>
      </c>
      <c r="CS15" s="596"/>
      <c r="CT15" s="596"/>
      <c r="CU15" s="596"/>
      <c r="CV15" s="596"/>
      <c r="CW15" s="596"/>
      <c r="CX15" s="596"/>
      <c r="CY15" s="597"/>
      <c r="CZ15" s="598">
        <v>10.199999999999999</v>
      </c>
      <c r="DA15" s="598"/>
      <c r="DB15" s="598"/>
      <c r="DC15" s="598"/>
      <c r="DD15" s="604">
        <v>39229</v>
      </c>
      <c r="DE15" s="596"/>
      <c r="DF15" s="596"/>
      <c r="DG15" s="596"/>
      <c r="DH15" s="596"/>
      <c r="DI15" s="596"/>
      <c r="DJ15" s="596"/>
      <c r="DK15" s="596"/>
      <c r="DL15" s="596"/>
      <c r="DM15" s="596"/>
      <c r="DN15" s="596"/>
      <c r="DO15" s="596"/>
      <c r="DP15" s="597"/>
      <c r="DQ15" s="604">
        <v>365236</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2202052</v>
      </c>
      <c r="S16" s="596"/>
      <c r="T16" s="596"/>
      <c r="U16" s="596"/>
      <c r="V16" s="596"/>
      <c r="W16" s="596"/>
      <c r="X16" s="596"/>
      <c r="Y16" s="597"/>
      <c r="Z16" s="598">
        <v>47.4</v>
      </c>
      <c r="AA16" s="598"/>
      <c r="AB16" s="598"/>
      <c r="AC16" s="598"/>
      <c r="AD16" s="599">
        <v>1946451</v>
      </c>
      <c r="AE16" s="599"/>
      <c r="AF16" s="599"/>
      <c r="AG16" s="599"/>
      <c r="AH16" s="599"/>
      <c r="AI16" s="599"/>
      <c r="AJ16" s="599"/>
      <c r="AK16" s="599"/>
      <c r="AL16" s="600">
        <v>64.099999999999994</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222</v>
      </c>
      <c r="BH16" s="596"/>
      <c r="BI16" s="596"/>
      <c r="BJ16" s="596"/>
      <c r="BK16" s="596"/>
      <c r="BL16" s="596"/>
      <c r="BM16" s="596"/>
      <c r="BN16" s="597"/>
      <c r="BO16" s="598" t="s">
        <v>222</v>
      </c>
      <c r="BP16" s="598"/>
      <c r="BQ16" s="598"/>
      <c r="BR16" s="598"/>
      <c r="BS16" s="604" t="s">
        <v>222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56550</v>
      </c>
      <c r="CS16" s="596"/>
      <c r="CT16" s="596"/>
      <c r="CU16" s="596"/>
      <c r="CV16" s="596"/>
      <c r="CW16" s="596"/>
      <c r="CX16" s="596"/>
      <c r="CY16" s="597"/>
      <c r="CZ16" s="598">
        <v>1.3</v>
      </c>
      <c r="DA16" s="598"/>
      <c r="DB16" s="598"/>
      <c r="DC16" s="598"/>
      <c r="DD16" s="604" t="s">
        <v>222</v>
      </c>
      <c r="DE16" s="596"/>
      <c r="DF16" s="596"/>
      <c r="DG16" s="596"/>
      <c r="DH16" s="596"/>
      <c r="DI16" s="596"/>
      <c r="DJ16" s="596"/>
      <c r="DK16" s="596"/>
      <c r="DL16" s="596"/>
      <c r="DM16" s="596"/>
      <c r="DN16" s="596"/>
      <c r="DO16" s="596"/>
      <c r="DP16" s="597"/>
      <c r="DQ16" s="604">
        <v>14339</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1946451</v>
      </c>
      <c r="S17" s="596"/>
      <c r="T17" s="596"/>
      <c r="U17" s="596"/>
      <c r="V17" s="596"/>
      <c r="W17" s="596"/>
      <c r="X17" s="596"/>
      <c r="Y17" s="597"/>
      <c r="Z17" s="598">
        <v>41.9</v>
      </c>
      <c r="AA17" s="598"/>
      <c r="AB17" s="598"/>
      <c r="AC17" s="598"/>
      <c r="AD17" s="599">
        <v>1946451</v>
      </c>
      <c r="AE17" s="599"/>
      <c r="AF17" s="599"/>
      <c r="AG17" s="599"/>
      <c r="AH17" s="599"/>
      <c r="AI17" s="599"/>
      <c r="AJ17" s="599"/>
      <c r="AK17" s="599"/>
      <c r="AL17" s="600">
        <v>64.099999999999994</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222</v>
      </c>
      <c r="BH17" s="596"/>
      <c r="BI17" s="596"/>
      <c r="BJ17" s="596"/>
      <c r="BK17" s="596"/>
      <c r="BL17" s="596"/>
      <c r="BM17" s="596"/>
      <c r="BN17" s="597"/>
      <c r="BO17" s="598" t="s">
        <v>222</v>
      </c>
      <c r="BP17" s="598"/>
      <c r="BQ17" s="598"/>
      <c r="BR17" s="598"/>
      <c r="BS17" s="604" t="s">
        <v>222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294682</v>
      </c>
      <c r="CS17" s="596"/>
      <c r="CT17" s="596"/>
      <c r="CU17" s="596"/>
      <c r="CV17" s="596"/>
      <c r="CW17" s="596"/>
      <c r="CX17" s="596"/>
      <c r="CY17" s="597"/>
      <c r="CZ17" s="598">
        <v>6.6</v>
      </c>
      <c r="DA17" s="598"/>
      <c r="DB17" s="598"/>
      <c r="DC17" s="598"/>
      <c r="DD17" s="604" t="s">
        <v>222</v>
      </c>
      <c r="DE17" s="596"/>
      <c r="DF17" s="596"/>
      <c r="DG17" s="596"/>
      <c r="DH17" s="596"/>
      <c r="DI17" s="596"/>
      <c r="DJ17" s="596"/>
      <c r="DK17" s="596"/>
      <c r="DL17" s="596"/>
      <c r="DM17" s="596"/>
      <c r="DN17" s="596"/>
      <c r="DO17" s="596"/>
      <c r="DP17" s="597"/>
      <c r="DQ17" s="604">
        <v>284202</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246630</v>
      </c>
      <c r="S18" s="596"/>
      <c r="T18" s="596"/>
      <c r="U18" s="596"/>
      <c r="V18" s="596"/>
      <c r="W18" s="596"/>
      <c r="X18" s="596"/>
      <c r="Y18" s="597"/>
      <c r="Z18" s="598">
        <v>5.3</v>
      </c>
      <c r="AA18" s="598"/>
      <c r="AB18" s="598"/>
      <c r="AC18" s="598"/>
      <c r="AD18" s="599" t="s">
        <v>222</v>
      </c>
      <c r="AE18" s="599"/>
      <c r="AF18" s="599"/>
      <c r="AG18" s="599"/>
      <c r="AH18" s="599"/>
      <c r="AI18" s="599"/>
      <c r="AJ18" s="599"/>
      <c r="AK18" s="599"/>
      <c r="AL18" s="600" t="s">
        <v>222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222</v>
      </c>
      <c r="BH18" s="596"/>
      <c r="BI18" s="596"/>
      <c r="BJ18" s="596"/>
      <c r="BK18" s="596"/>
      <c r="BL18" s="596"/>
      <c r="BM18" s="596"/>
      <c r="BN18" s="597"/>
      <c r="BO18" s="598" t="s">
        <v>222</v>
      </c>
      <c r="BP18" s="598"/>
      <c r="BQ18" s="598"/>
      <c r="BR18" s="598"/>
      <c r="BS18" s="604" t="s">
        <v>222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222</v>
      </c>
      <c r="CS18" s="596"/>
      <c r="CT18" s="596"/>
      <c r="CU18" s="596"/>
      <c r="CV18" s="596"/>
      <c r="CW18" s="596"/>
      <c r="CX18" s="596"/>
      <c r="CY18" s="597"/>
      <c r="CZ18" s="598" t="s">
        <v>222</v>
      </c>
      <c r="DA18" s="598"/>
      <c r="DB18" s="598"/>
      <c r="DC18" s="598"/>
      <c r="DD18" s="604" t="s">
        <v>222</v>
      </c>
      <c r="DE18" s="596"/>
      <c r="DF18" s="596"/>
      <c r="DG18" s="596"/>
      <c r="DH18" s="596"/>
      <c r="DI18" s="596"/>
      <c r="DJ18" s="596"/>
      <c r="DK18" s="596"/>
      <c r="DL18" s="596"/>
      <c r="DM18" s="596"/>
      <c r="DN18" s="596"/>
      <c r="DO18" s="596"/>
      <c r="DP18" s="597"/>
      <c r="DQ18" s="604" t="s">
        <v>222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8971</v>
      </c>
      <c r="S19" s="596"/>
      <c r="T19" s="596"/>
      <c r="U19" s="596"/>
      <c r="V19" s="596"/>
      <c r="W19" s="596"/>
      <c r="X19" s="596"/>
      <c r="Y19" s="597"/>
      <c r="Z19" s="598">
        <v>0.2</v>
      </c>
      <c r="AA19" s="598"/>
      <c r="AB19" s="598"/>
      <c r="AC19" s="598"/>
      <c r="AD19" s="599" t="s">
        <v>222</v>
      </c>
      <c r="AE19" s="599"/>
      <c r="AF19" s="599"/>
      <c r="AG19" s="599"/>
      <c r="AH19" s="599"/>
      <c r="AI19" s="599"/>
      <c r="AJ19" s="599"/>
      <c r="AK19" s="599"/>
      <c r="AL19" s="600" t="s">
        <v>222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12820</v>
      </c>
      <c r="BH19" s="596"/>
      <c r="BI19" s="596"/>
      <c r="BJ19" s="596"/>
      <c r="BK19" s="596"/>
      <c r="BL19" s="596"/>
      <c r="BM19" s="596"/>
      <c r="BN19" s="597"/>
      <c r="BO19" s="598">
        <v>1.7</v>
      </c>
      <c r="BP19" s="598"/>
      <c r="BQ19" s="598"/>
      <c r="BR19" s="598"/>
      <c r="BS19" s="604" t="s">
        <v>222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222</v>
      </c>
      <c r="CS19" s="596"/>
      <c r="CT19" s="596"/>
      <c r="CU19" s="596"/>
      <c r="CV19" s="596"/>
      <c r="CW19" s="596"/>
      <c r="CX19" s="596"/>
      <c r="CY19" s="597"/>
      <c r="CZ19" s="598" t="s">
        <v>222</v>
      </c>
      <c r="DA19" s="598"/>
      <c r="DB19" s="598"/>
      <c r="DC19" s="598"/>
      <c r="DD19" s="604" t="s">
        <v>222</v>
      </c>
      <c r="DE19" s="596"/>
      <c r="DF19" s="596"/>
      <c r="DG19" s="596"/>
      <c r="DH19" s="596"/>
      <c r="DI19" s="596"/>
      <c r="DJ19" s="596"/>
      <c r="DK19" s="596"/>
      <c r="DL19" s="596"/>
      <c r="DM19" s="596"/>
      <c r="DN19" s="596"/>
      <c r="DO19" s="596"/>
      <c r="DP19" s="597"/>
      <c r="DQ19" s="604" t="s">
        <v>222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3200051</v>
      </c>
      <c r="S20" s="596"/>
      <c r="T20" s="596"/>
      <c r="U20" s="596"/>
      <c r="V20" s="596"/>
      <c r="W20" s="596"/>
      <c r="X20" s="596"/>
      <c r="Y20" s="597"/>
      <c r="Z20" s="598">
        <v>68.8</v>
      </c>
      <c r="AA20" s="598"/>
      <c r="AB20" s="598"/>
      <c r="AC20" s="598"/>
      <c r="AD20" s="599">
        <v>2944450</v>
      </c>
      <c r="AE20" s="599"/>
      <c r="AF20" s="599"/>
      <c r="AG20" s="599"/>
      <c r="AH20" s="599"/>
      <c r="AI20" s="599"/>
      <c r="AJ20" s="599"/>
      <c r="AK20" s="599"/>
      <c r="AL20" s="600">
        <v>97</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12820</v>
      </c>
      <c r="BH20" s="596"/>
      <c r="BI20" s="596"/>
      <c r="BJ20" s="596"/>
      <c r="BK20" s="596"/>
      <c r="BL20" s="596"/>
      <c r="BM20" s="596"/>
      <c r="BN20" s="597"/>
      <c r="BO20" s="598">
        <v>1.7</v>
      </c>
      <c r="BP20" s="598"/>
      <c r="BQ20" s="598"/>
      <c r="BR20" s="598"/>
      <c r="BS20" s="604" t="s">
        <v>222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4475768</v>
      </c>
      <c r="CS20" s="596"/>
      <c r="CT20" s="596"/>
      <c r="CU20" s="596"/>
      <c r="CV20" s="596"/>
      <c r="CW20" s="596"/>
      <c r="CX20" s="596"/>
      <c r="CY20" s="597"/>
      <c r="CZ20" s="598">
        <v>100</v>
      </c>
      <c r="DA20" s="598"/>
      <c r="DB20" s="598"/>
      <c r="DC20" s="598"/>
      <c r="DD20" s="604">
        <v>542282</v>
      </c>
      <c r="DE20" s="596"/>
      <c r="DF20" s="596"/>
      <c r="DG20" s="596"/>
      <c r="DH20" s="596"/>
      <c r="DI20" s="596"/>
      <c r="DJ20" s="596"/>
      <c r="DK20" s="596"/>
      <c r="DL20" s="596"/>
      <c r="DM20" s="596"/>
      <c r="DN20" s="596"/>
      <c r="DO20" s="596"/>
      <c r="DP20" s="597"/>
      <c r="DQ20" s="604">
        <v>3593813</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1170</v>
      </c>
      <c r="S21" s="596"/>
      <c r="T21" s="596"/>
      <c r="U21" s="596"/>
      <c r="V21" s="596"/>
      <c r="W21" s="596"/>
      <c r="X21" s="596"/>
      <c r="Y21" s="597"/>
      <c r="Z21" s="598">
        <v>0</v>
      </c>
      <c r="AA21" s="598"/>
      <c r="AB21" s="598"/>
      <c r="AC21" s="598"/>
      <c r="AD21" s="599">
        <v>1170</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12820</v>
      </c>
      <c r="BH21" s="596"/>
      <c r="BI21" s="596"/>
      <c r="BJ21" s="596"/>
      <c r="BK21" s="596"/>
      <c r="BL21" s="596"/>
      <c r="BM21" s="596"/>
      <c r="BN21" s="597"/>
      <c r="BO21" s="598">
        <v>1.7</v>
      </c>
      <c r="BP21" s="598"/>
      <c r="BQ21" s="598"/>
      <c r="BR21" s="598"/>
      <c r="BS21" s="604" t="s">
        <v>222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1851</v>
      </c>
      <c r="S22" s="596"/>
      <c r="T22" s="596"/>
      <c r="U22" s="596"/>
      <c r="V22" s="596"/>
      <c r="W22" s="596"/>
      <c r="X22" s="596"/>
      <c r="Y22" s="597"/>
      <c r="Z22" s="598">
        <v>0</v>
      </c>
      <c r="AA22" s="598"/>
      <c r="AB22" s="598"/>
      <c r="AC22" s="598"/>
      <c r="AD22" s="599" t="s">
        <v>222</v>
      </c>
      <c r="AE22" s="599"/>
      <c r="AF22" s="599"/>
      <c r="AG22" s="599"/>
      <c r="AH22" s="599"/>
      <c r="AI22" s="599"/>
      <c r="AJ22" s="599"/>
      <c r="AK22" s="599"/>
      <c r="AL22" s="600" t="s">
        <v>222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222</v>
      </c>
      <c r="BH22" s="596"/>
      <c r="BI22" s="596"/>
      <c r="BJ22" s="596"/>
      <c r="BK22" s="596"/>
      <c r="BL22" s="596"/>
      <c r="BM22" s="596"/>
      <c r="BN22" s="597"/>
      <c r="BO22" s="598" t="s">
        <v>222</v>
      </c>
      <c r="BP22" s="598"/>
      <c r="BQ22" s="598"/>
      <c r="BR22" s="598"/>
      <c r="BS22" s="604" t="s">
        <v>222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82698</v>
      </c>
      <c r="S23" s="596"/>
      <c r="T23" s="596"/>
      <c r="U23" s="596"/>
      <c r="V23" s="596"/>
      <c r="W23" s="596"/>
      <c r="X23" s="596"/>
      <c r="Y23" s="597"/>
      <c r="Z23" s="598">
        <v>1.8</v>
      </c>
      <c r="AA23" s="598"/>
      <c r="AB23" s="598"/>
      <c r="AC23" s="598"/>
      <c r="AD23" s="599">
        <v>3707</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222</v>
      </c>
      <c r="BH23" s="596"/>
      <c r="BI23" s="596"/>
      <c r="BJ23" s="596"/>
      <c r="BK23" s="596"/>
      <c r="BL23" s="596"/>
      <c r="BM23" s="596"/>
      <c r="BN23" s="597"/>
      <c r="BO23" s="598" t="s">
        <v>222</v>
      </c>
      <c r="BP23" s="598"/>
      <c r="BQ23" s="598"/>
      <c r="BR23" s="598"/>
      <c r="BS23" s="604" t="s">
        <v>222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4164</v>
      </c>
      <c r="S24" s="596"/>
      <c r="T24" s="596"/>
      <c r="U24" s="596"/>
      <c r="V24" s="596"/>
      <c r="W24" s="596"/>
      <c r="X24" s="596"/>
      <c r="Y24" s="597"/>
      <c r="Z24" s="598">
        <v>0.1</v>
      </c>
      <c r="AA24" s="598"/>
      <c r="AB24" s="598"/>
      <c r="AC24" s="598"/>
      <c r="AD24" s="599" t="s">
        <v>222</v>
      </c>
      <c r="AE24" s="599"/>
      <c r="AF24" s="599"/>
      <c r="AG24" s="599"/>
      <c r="AH24" s="599"/>
      <c r="AI24" s="599"/>
      <c r="AJ24" s="599"/>
      <c r="AK24" s="599"/>
      <c r="AL24" s="600" t="s">
        <v>222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222</v>
      </c>
      <c r="BH24" s="596"/>
      <c r="BI24" s="596"/>
      <c r="BJ24" s="596"/>
      <c r="BK24" s="596"/>
      <c r="BL24" s="596"/>
      <c r="BM24" s="596"/>
      <c r="BN24" s="597"/>
      <c r="BO24" s="598" t="s">
        <v>222</v>
      </c>
      <c r="BP24" s="598"/>
      <c r="BQ24" s="598"/>
      <c r="BR24" s="598"/>
      <c r="BS24" s="604" t="s">
        <v>222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1489561</v>
      </c>
      <c r="CS24" s="585"/>
      <c r="CT24" s="585"/>
      <c r="CU24" s="585"/>
      <c r="CV24" s="585"/>
      <c r="CW24" s="585"/>
      <c r="CX24" s="585"/>
      <c r="CY24" s="586"/>
      <c r="CZ24" s="622">
        <v>33.299999999999997</v>
      </c>
      <c r="DA24" s="623"/>
      <c r="DB24" s="623"/>
      <c r="DC24" s="624"/>
      <c r="DD24" s="621">
        <v>1204266</v>
      </c>
      <c r="DE24" s="585"/>
      <c r="DF24" s="585"/>
      <c r="DG24" s="585"/>
      <c r="DH24" s="585"/>
      <c r="DI24" s="585"/>
      <c r="DJ24" s="585"/>
      <c r="DK24" s="586"/>
      <c r="DL24" s="621">
        <v>1200402</v>
      </c>
      <c r="DM24" s="585"/>
      <c r="DN24" s="585"/>
      <c r="DO24" s="585"/>
      <c r="DP24" s="585"/>
      <c r="DQ24" s="585"/>
      <c r="DR24" s="585"/>
      <c r="DS24" s="585"/>
      <c r="DT24" s="585"/>
      <c r="DU24" s="585"/>
      <c r="DV24" s="586"/>
      <c r="DW24" s="589">
        <v>37.9</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426890</v>
      </c>
      <c r="S25" s="596"/>
      <c r="T25" s="596"/>
      <c r="U25" s="596"/>
      <c r="V25" s="596"/>
      <c r="W25" s="596"/>
      <c r="X25" s="596"/>
      <c r="Y25" s="597"/>
      <c r="Z25" s="598">
        <v>9.1999999999999993</v>
      </c>
      <c r="AA25" s="598"/>
      <c r="AB25" s="598"/>
      <c r="AC25" s="598"/>
      <c r="AD25" s="599" t="s">
        <v>222</v>
      </c>
      <c r="AE25" s="599"/>
      <c r="AF25" s="599"/>
      <c r="AG25" s="599"/>
      <c r="AH25" s="599"/>
      <c r="AI25" s="599"/>
      <c r="AJ25" s="599"/>
      <c r="AK25" s="599"/>
      <c r="AL25" s="600" t="s">
        <v>222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222</v>
      </c>
      <c r="BH25" s="596"/>
      <c r="BI25" s="596"/>
      <c r="BJ25" s="596"/>
      <c r="BK25" s="596"/>
      <c r="BL25" s="596"/>
      <c r="BM25" s="596"/>
      <c r="BN25" s="597"/>
      <c r="BO25" s="598" t="s">
        <v>222</v>
      </c>
      <c r="BP25" s="598"/>
      <c r="BQ25" s="598"/>
      <c r="BR25" s="598"/>
      <c r="BS25" s="604" t="s">
        <v>222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852823</v>
      </c>
      <c r="CS25" s="627"/>
      <c r="CT25" s="627"/>
      <c r="CU25" s="627"/>
      <c r="CV25" s="627"/>
      <c r="CW25" s="627"/>
      <c r="CX25" s="627"/>
      <c r="CY25" s="628"/>
      <c r="CZ25" s="629">
        <v>19.100000000000001</v>
      </c>
      <c r="DA25" s="630"/>
      <c r="DB25" s="630"/>
      <c r="DC25" s="631"/>
      <c r="DD25" s="604">
        <v>807614</v>
      </c>
      <c r="DE25" s="627"/>
      <c r="DF25" s="627"/>
      <c r="DG25" s="627"/>
      <c r="DH25" s="627"/>
      <c r="DI25" s="627"/>
      <c r="DJ25" s="627"/>
      <c r="DK25" s="628"/>
      <c r="DL25" s="604">
        <v>807140</v>
      </c>
      <c r="DM25" s="627"/>
      <c r="DN25" s="627"/>
      <c r="DO25" s="627"/>
      <c r="DP25" s="627"/>
      <c r="DQ25" s="627"/>
      <c r="DR25" s="627"/>
      <c r="DS25" s="627"/>
      <c r="DT25" s="627"/>
      <c r="DU25" s="627"/>
      <c r="DV25" s="628"/>
      <c r="DW25" s="600">
        <v>25.5</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v>37731</v>
      </c>
      <c r="S26" s="596"/>
      <c r="T26" s="596"/>
      <c r="U26" s="596"/>
      <c r="V26" s="596"/>
      <c r="W26" s="596"/>
      <c r="X26" s="596"/>
      <c r="Y26" s="597"/>
      <c r="Z26" s="598">
        <v>0.8</v>
      </c>
      <c r="AA26" s="598"/>
      <c r="AB26" s="598"/>
      <c r="AC26" s="598"/>
      <c r="AD26" s="599">
        <v>37731</v>
      </c>
      <c r="AE26" s="599"/>
      <c r="AF26" s="599"/>
      <c r="AG26" s="599"/>
      <c r="AH26" s="599"/>
      <c r="AI26" s="599"/>
      <c r="AJ26" s="599"/>
      <c r="AK26" s="599"/>
      <c r="AL26" s="600">
        <v>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222</v>
      </c>
      <c r="BH26" s="596"/>
      <c r="BI26" s="596"/>
      <c r="BJ26" s="596"/>
      <c r="BK26" s="596"/>
      <c r="BL26" s="596"/>
      <c r="BM26" s="596"/>
      <c r="BN26" s="597"/>
      <c r="BO26" s="598" t="s">
        <v>222</v>
      </c>
      <c r="BP26" s="598"/>
      <c r="BQ26" s="598"/>
      <c r="BR26" s="598"/>
      <c r="BS26" s="604" t="s">
        <v>222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513472</v>
      </c>
      <c r="CS26" s="596"/>
      <c r="CT26" s="596"/>
      <c r="CU26" s="596"/>
      <c r="CV26" s="596"/>
      <c r="CW26" s="596"/>
      <c r="CX26" s="596"/>
      <c r="CY26" s="597"/>
      <c r="CZ26" s="629">
        <v>11.5</v>
      </c>
      <c r="DA26" s="630"/>
      <c r="DB26" s="630"/>
      <c r="DC26" s="631"/>
      <c r="DD26" s="604">
        <v>473136</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268723</v>
      </c>
      <c r="S27" s="596"/>
      <c r="T27" s="596"/>
      <c r="U27" s="596"/>
      <c r="V27" s="596"/>
      <c r="W27" s="596"/>
      <c r="X27" s="596"/>
      <c r="Y27" s="597"/>
      <c r="Z27" s="598">
        <v>5.8</v>
      </c>
      <c r="AA27" s="598"/>
      <c r="AB27" s="598"/>
      <c r="AC27" s="598"/>
      <c r="AD27" s="599" t="s">
        <v>222</v>
      </c>
      <c r="AE27" s="599"/>
      <c r="AF27" s="599"/>
      <c r="AG27" s="599"/>
      <c r="AH27" s="599"/>
      <c r="AI27" s="599"/>
      <c r="AJ27" s="599"/>
      <c r="AK27" s="599"/>
      <c r="AL27" s="600" t="s">
        <v>222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765616</v>
      </c>
      <c r="BH27" s="596"/>
      <c r="BI27" s="596"/>
      <c r="BJ27" s="596"/>
      <c r="BK27" s="596"/>
      <c r="BL27" s="596"/>
      <c r="BM27" s="596"/>
      <c r="BN27" s="597"/>
      <c r="BO27" s="598">
        <v>100</v>
      </c>
      <c r="BP27" s="598"/>
      <c r="BQ27" s="598"/>
      <c r="BR27" s="598"/>
      <c r="BS27" s="604" t="s">
        <v>222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342056</v>
      </c>
      <c r="CS27" s="627"/>
      <c r="CT27" s="627"/>
      <c r="CU27" s="627"/>
      <c r="CV27" s="627"/>
      <c r="CW27" s="627"/>
      <c r="CX27" s="627"/>
      <c r="CY27" s="628"/>
      <c r="CZ27" s="629">
        <v>7.6</v>
      </c>
      <c r="DA27" s="630"/>
      <c r="DB27" s="630"/>
      <c r="DC27" s="631"/>
      <c r="DD27" s="604">
        <v>112450</v>
      </c>
      <c r="DE27" s="627"/>
      <c r="DF27" s="627"/>
      <c r="DG27" s="627"/>
      <c r="DH27" s="627"/>
      <c r="DI27" s="627"/>
      <c r="DJ27" s="627"/>
      <c r="DK27" s="628"/>
      <c r="DL27" s="604">
        <v>109060</v>
      </c>
      <c r="DM27" s="627"/>
      <c r="DN27" s="627"/>
      <c r="DO27" s="627"/>
      <c r="DP27" s="627"/>
      <c r="DQ27" s="627"/>
      <c r="DR27" s="627"/>
      <c r="DS27" s="627"/>
      <c r="DT27" s="627"/>
      <c r="DU27" s="627"/>
      <c r="DV27" s="628"/>
      <c r="DW27" s="600">
        <v>3.4</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89452</v>
      </c>
      <c r="S28" s="596"/>
      <c r="T28" s="596"/>
      <c r="U28" s="596"/>
      <c r="V28" s="596"/>
      <c r="W28" s="596"/>
      <c r="X28" s="596"/>
      <c r="Y28" s="597"/>
      <c r="Z28" s="598">
        <v>1.9</v>
      </c>
      <c r="AA28" s="598"/>
      <c r="AB28" s="598"/>
      <c r="AC28" s="598"/>
      <c r="AD28" s="599">
        <v>1640</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294682</v>
      </c>
      <c r="CS28" s="596"/>
      <c r="CT28" s="596"/>
      <c r="CU28" s="596"/>
      <c r="CV28" s="596"/>
      <c r="CW28" s="596"/>
      <c r="CX28" s="596"/>
      <c r="CY28" s="597"/>
      <c r="CZ28" s="629">
        <v>6.6</v>
      </c>
      <c r="DA28" s="630"/>
      <c r="DB28" s="630"/>
      <c r="DC28" s="631"/>
      <c r="DD28" s="604">
        <v>284202</v>
      </c>
      <c r="DE28" s="596"/>
      <c r="DF28" s="596"/>
      <c r="DG28" s="596"/>
      <c r="DH28" s="596"/>
      <c r="DI28" s="596"/>
      <c r="DJ28" s="596"/>
      <c r="DK28" s="597"/>
      <c r="DL28" s="604">
        <v>284202</v>
      </c>
      <c r="DM28" s="596"/>
      <c r="DN28" s="596"/>
      <c r="DO28" s="596"/>
      <c r="DP28" s="596"/>
      <c r="DQ28" s="596"/>
      <c r="DR28" s="596"/>
      <c r="DS28" s="596"/>
      <c r="DT28" s="596"/>
      <c r="DU28" s="596"/>
      <c r="DV28" s="597"/>
      <c r="DW28" s="600">
        <v>9</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21080</v>
      </c>
      <c r="S29" s="596"/>
      <c r="T29" s="596"/>
      <c r="U29" s="596"/>
      <c r="V29" s="596"/>
      <c r="W29" s="596"/>
      <c r="X29" s="596"/>
      <c r="Y29" s="597"/>
      <c r="Z29" s="598">
        <v>0.5</v>
      </c>
      <c r="AA29" s="598"/>
      <c r="AB29" s="598"/>
      <c r="AC29" s="598"/>
      <c r="AD29" s="599" t="s">
        <v>222</v>
      </c>
      <c r="AE29" s="599"/>
      <c r="AF29" s="599"/>
      <c r="AG29" s="599"/>
      <c r="AH29" s="599"/>
      <c r="AI29" s="599"/>
      <c r="AJ29" s="599"/>
      <c r="AK29" s="599"/>
      <c r="AL29" s="600" t="s">
        <v>222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294682</v>
      </c>
      <c r="CS29" s="627"/>
      <c r="CT29" s="627"/>
      <c r="CU29" s="627"/>
      <c r="CV29" s="627"/>
      <c r="CW29" s="627"/>
      <c r="CX29" s="627"/>
      <c r="CY29" s="628"/>
      <c r="CZ29" s="629">
        <v>6.6</v>
      </c>
      <c r="DA29" s="630"/>
      <c r="DB29" s="630"/>
      <c r="DC29" s="631"/>
      <c r="DD29" s="604">
        <v>284202</v>
      </c>
      <c r="DE29" s="627"/>
      <c r="DF29" s="627"/>
      <c r="DG29" s="627"/>
      <c r="DH29" s="627"/>
      <c r="DI29" s="627"/>
      <c r="DJ29" s="627"/>
      <c r="DK29" s="628"/>
      <c r="DL29" s="604">
        <v>284202</v>
      </c>
      <c r="DM29" s="627"/>
      <c r="DN29" s="627"/>
      <c r="DO29" s="627"/>
      <c r="DP29" s="627"/>
      <c r="DQ29" s="627"/>
      <c r="DR29" s="627"/>
      <c r="DS29" s="627"/>
      <c r="DT29" s="627"/>
      <c r="DU29" s="627"/>
      <c r="DV29" s="628"/>
      <c r="DW29" s="600">
        <v>9</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11505</v>
      </c>
      <c r="S30" s="596"/>
      <c r="T30" s="596"/>
      <c r="U30" s="596"/>
      <c r="V30" s="596"/>
      <c r="W30" s="596"/>
      <c r="X30" s="596"/>
      <c r="Y30" s="597"/>
      <c r="Z30" s="598">
        <v>0.2</v>
      </c>
      <c r="AA30" s="598"/>
      <c r="AB30" s="598"/>
      <c r="AC30" s="598"/>
      <c r="AD30" s="599" t="s">
        <v>222</v>
      </c>
      <c r="AE30" s="599"/>
      <c r="AF30" s="599"/>
      <c r="AG30" s="599"/>
      <c r="AH30" s="599"/>
      <c r="AI30" s="599"/>
      <c r="AJ30" s="599"/>
      <c r="AK30" s="599"/>
      <c r="AL30" s="600" t="s">
        <v>222</v>
      </c>
      <c r="AM30" s="601"/>
      <c r="AN30" s="601"/>
      <c r="AO30" s="602"/>
      <c r="AP30" s="641" t="s">
        <v>291</v>
      </c>
      <c r="AQ30" s="642"/>
      <c r="AR30" s="642"/>
      <c r="AS30" s="642"/>
      <c r="AT30" s="647" t="s">
        <v>292</v>
      </c>
      <c r="AU30" s="184"/>
      <c r="AV30" s="184"/>
      <c r="AW30" s="184"/>
      <c r="AX30" s="581" t="s">
        <v>170</v>
      </c>
      <c r="AY30" s="582"/>
      <c r="AZ30" s="582"/>
      <c r="BA30" s="582"/>
      <c r="BB30" s="582"/>
      <c r="BC30" s="582"/>
      <c r="BD30" s="582"/>
      <c r="BE30" s="582"/>
      <c r="BF30" s="583"/>
      <c r="BG30" s="653">
        <v>99.3</v>
      </c>
      <c r="BH30" s="654"/>
      <c r="BI30" s="654"/>
      <c r="BJ30" s="654"/>
      <c r="BK30" s="654"/>
      <c r="BL30" s="654"/>
      <c r="BM30" s="590">
        <v>98.4</v>
      </c>
      <c r="BN30" s="654"/>
      <c r="BO30" s="654"/>
      <c r="BP30" s="654"/>
      <c r="BQ30" s="655"/>
      <c r="BR30" s="653">
        <v>99.3</v>
      </c>
      <c r="BS30" s="654"/>
      <c r="BT30" s="654"/>
      <c r="BU30" s="654"/>
      <c r="BV30" s="654"/>
      <c r="BW30" s="654"/>
      <c r="BX30" s="590">
        <v>98.2</v>
      </c>
      <c r="BY30" s="654"/>
      <c r="BZ30" s="654"/>
      <c r="CA30" s="654"/>
      <c r="CB30" s="655"/>
      <c r="CD30" s="658"/>
      <c r="CE30" s="659"/>
      <c r="CF30" s="609" t="s">
        <v>293</v>
      </c>
      <c r="CG30" s="610"/>
      <c r="CH30" s="610"/>
      <c r="CI30" s="610"/>
      <c r="CJ30" s="610"/>
      <c r="CK30" s="610"/>
      <c r="CL30" s="610"/>
      <c r="CM30" s="610"/>
      <c r="CN30" s="610"/>
      <c r="CO30" s="610"/>
      <c r="CP30" s="610"/>
      <c r="CQ30" s="611"/>
      <c r="CR30" s="595">
        <v>261138</v>
      </c>
      <c r="CS30" s="596"/>
      <c r="CT30" s="596"/>
      <c r="CU30" s="596"/>
      <c r="CV30" s="596"/>
      <c r="CW30" s="596"/>
      <c r="CX30" s="596"/>
      <c r="CY30" s="597"/>
      <c r="CZ30" s="629">
        <v>5.8</v>
      </c>
      <c r="DA30" s="630"/>
      <c r="DB30" s="630"/>
      <c r="DC30" s="631"/>
      <c r="DD30" s="604">
        <v>253158</v>
      </c>
      <c r="DE30" s="596"/>
      <c r="DF30" s="596"/>
      <c r="DG30" s="596"/>
      <c r="DH30" s="596"/>
      <c r="DI30" s="596"/>
      <c r="DJ30" s="596"/>
      <c r="DK30" s="597"/>
      <c r="DL30" s="604">
        <v>253158</v>
      </c>
      <c r="DM30" s="596"/>
      <c r="DN30" s="596"/>
      <c r="DO30" s="596"/>
      <c r="DP30" s="596"/>
      <c r="DQ30" s="596"/>
      <c r="DR30" s="596"/>
      <c r="DS30" s="596"/>
      <c r="DT30" s="596"/>
      <c r="DU30" s="596"/>
      <c r="DV30" s="597"/>
      <c r="DW30" s="600">
        <v>8</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169997</v>
      </c>
      <c r="S31" s="596"/>
      <c r="T31" s="596"/>
      <c r="U31" s="596"/>
      <c r="V31" s="596"/>
      <c r="W31" s="596"/>
      <c r="X31" s="596"/>
      <c r="Y31" s="597"/>
      <c r="Z31" s="598">
        <v>3.7</v>
      </c>
      <c r="AA31" s="598"/>
      <c r="AB31" s="598"/>
      <c r="AC31" s="598"/>
      <c r="AD31" s="599" t="s">
        <v>222</v>
      </c>
      <c r="AE31" s="599"/>
      <c r="AF31" s="599"/>
      <c r="AG31" s="599"/>
      <c r="AH31" s="599"/>
      <c r="AI31" s="599"/>
      <c r="AJ31" s="599"/>
      <c r="AK31" s="599"/>
      <c r="AL31" s="600" t="s">
        <v>222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99.2</v>
      </c>
      <c r="BH31" s="627"/>
      <c r="BI31" s="627"/>
      <c r="BJ31" s="627"/>
      <c r="BK31" s="627"/>
      <c r="BL31" s="627"/>
      <c r="BM31" s="601">
        <v>98.6</v>
      </c>
      <c r="BN31" s="651"/>
      <c r="BO31" s="651"/>
      <c r="BP31" s="651"/>
      <c r="BQ31" s="652"/>
      <c r="BR31" s="650">
        <v>99.3</v>
      </c>
      <c r="BS31" s="627"/>
      <c r="BT31" s="627"/>
      <c r="BU31" s="627"/>
      <c r="BV31" s="627"/>
      <c r="BW31" s="627"/>
      <c r="BX31" s="601">
        <v>98.7</v>
      </c>
      <c r="BY31" s="651"/>
      <c r="BZ31" s="651"/>
      <c r="CA31" s="651"/>
      <c r="CB31" s="652"/>
      <c r="CD31" s="658"/>
      <c r="CE31" s="659"/>
      <c r="CF31" s="609" t="s">
        <v>297</v>
      </c>
      <c r="CG31" s="610"/>
      <c r="CH31" s="610"/>
      <c r="CI31" s="610"/>
      <c r="CJ31" s="610"/>
      <c r="CK31" s="610"/>
      <c r="CL31" s="610"/>
      <c r="CM31" s="610"/>
      <c r="CN31" s="610"/>
      <c r="CO31" s="610"/>
      <c r="CP31" s="610"/>
      <c r="CQ31" s="611"/>
      <c r="CR31" s="595">
        <v>33544</v>
      </c>
      <c r="CS31" s="627"/>
      <c r="CT31" s="627"/>
      <c r="CU31" s="627"/>
      <c r="CV31" s="627"/>
      <c r="CW31" s="627"/>
      <c r="CX31" s="627"/>
      <c r="CY31" s="628"/>
      <c r="CZ31" s="629">
        <v>0.7</v>
      </c>
      <c r="DA31" s="630"/>
      <c r="DB31" s="630"/>
      <c r="DC31" s="631"/>
      <c r="DD31" s="604">
        <v>31044</v>
      </c>
      <c r="DE31" s="627"/>
      <c r="DF31" s="627"/>
      <c r="DG31" s="627"/>
      <c r="DH31" s="627"/>
      <c r="DI31" s="627"/>
      <c r="DJ31" s="627"/>
      <c r="DK31" s="628"/>
      <c r="DL31" s="604">
        <v>31044</v>
      </c>
      <c r="DM31" s="627"/>
      <c r="DN31" s="627"/>
      <c r="DO31" s="627"/>
      <c r="DP31" s="627"/>
      <c r="DQ31" s="627"/>
      <c r="DR31" s="627"/>
      <c r="DS31" s="627"/>
      <c r="DT31" s="627"/>
      <c r="DU31" s="627"/>
      <c r="DV31" s="628"/>
      <c r="DW31" s="600">
        <v>1</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131177</v>
      </c>
      <c r="S32" s="596"/>
      <c r="T32" s="596"/>
      <c r="U32" s="596"/>
      <c r="V32" s="596"/>
      <c r="W32" s="596"/>
      <c r="X32" s="596"/>
      <c r="Y32" s="597"/>
      <c r="Z32" s="598">
        <v>2.8</v>
      </c>
      <c r="AA32" s="598"/>
      <c r="AB32" s="598"/>
      <c r="AC32" s="598"/>
      <c r="AD32" s="599">
        <v>46387</v>
      </c>
      <c r="AE32" s="599"/>
      <c r="AF32" s="599"/>
      <c r="AG32" s="599"/>
      <c r="AH32" s="599"/>
      <c r="AI32" s="599"/>
      <c r="AJ32" s="599"/>
      <c r="AK32" s="599"/>
      <c r="AL32" s="600">
        <v>1.5</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99.3</v>
      </c>
      <c r="BH32" s="663"/>
      <c r="BI32" s="663"/>
      <c r="BJ32" s="663"/>
      <c r="BK32" s="663"/>
      <c r="BL32" s="663"/>
      <c r="BM32" s="664">
        <v>98.2</v>
      </c>
      <c r="BN32" s="663"/>
      <c r="BO32" s="663"/>
      <c r="BP32" s="663"/>
      <c r="BQ32" s="665"/>
      <c r="BR32" s="662">
        <v>99.3</v>
      </c>
      <c r="BS32" s="663"/>
      <c r="BT32" s="663"/>
      <c r="BU32" s="663"/>
      <c r="BV32" s="663"/>
      <c r="BW32" s="663"/>
      <c r="BX32" s="664">
        <v>97.8</v>
      </c>
      <c r="BY32" s="663"/>
      <c r="BZ32" s="663"/>
      <c r="CA32" s="663"/>
      <c r="CB32" s="665"/>
      <c r="CD32" s="660"/>
      <c r="CE32" s="661"/>
      <c r="CF32" s="609" t="s">
        <v>300</v>
      </c>
      <c r="CG32" s="610"/>
      <c r="CH32" s="610"/>
      <c r="CI32" s="610"/>
      <c r="CJ32" s="610"/>
      <c r="CK32" s="610"/>
      <c r="CL32" s="610"/>
      <c r="CM32" s="610"/>
      <c r="CN32" s="610"/>
      <c r="CO32" s="610"/>
      <c r="CP32" s="610"/>
      <c r="CQ32" s="611"/>
      <c r="CR32" s="595" t="s">
        <v>222</v>
      </c>
      <c r="CS32" s="596"/>
      <c r="CT32" s="596"/>
      <c r="CU32" s="596"/>
      <c r="CV32" s="596"/>
      <c r="CW32" s="596"/>
      <c r="CX32" s="596"/>
      <c r="CY32" s="597"/>
      <c r="CZ32" s="629" t="s">
        <v>222</v>
      </c>
      <c r="DA32" s="630"/>
      <c r="DB32" s="630"/>
      <c r="DC32" s="631"/>
      <c r="DD32" s="604" t="s">
        <v>222</v>
      </c>
      <c r="DE32" s="596"/>
      <c r="DF32" s="596"/>
      <c r="DG32" s="596"/>
      <c r="DH32" s="596"/>
      <c r="DI32" s="596"/>
      <c r="DJ32" s="596"/>
      <c r="DK32" s="597"/>
      <c r="DL32" s="604" t="s">
        <v>222</v>
      </c>
      <c r="DM32" s="596"/>
      <c r="DN32" s="596"/>
      <c r="DO32" s="596"/>
      <c r="DP32" s="596"/>
      <c r="DQ32" s="596"/>
      <c r="DR32" s="596"/>
      <c r="DS32" s="596"/>
      <c r="DT32" s="596"/>
      <c r="DU32" s="596"/>
      <c r="DV32" s="597"/>
      <c r="DW32" s="600" t="s">
        <v>222</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201789</v>
      </c>
      <c r="S33" s="596"/>
      <c r="T33" s="596"/>
      <c r="U33" s="596"/>
      <c r="V33" s="596"/>
      <c r="W33" s="596"/>
      <c r="X33" s="596"/>
      <c r="Y33" s="597"/>
      <c r="Z33" s="598">
        <v>4.3</v>
      </c>
      <c r="AA33" s="598"/>
      <c r="AB33" s="598"/>
      <c r="AC33" s="598"/>
      <c r="AD33" s="599" t="s">
        <v>222</v>
      </c>
      <c r="AE33" s="599"/>
      <c r="AF33" s="599"/>
      <c r="AG33" s="599"/>
      <c r="AH33" s="599"/>
      <c r="AI33" s="599"/>
      <c r="AJ33" s="599"/>
      <c r="AK33" s="599"/>
      <c r="AL33" s="600" t="s">
        <v>222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2387375</v>
      </c>
      <c r="CS33" s="627"/>
      <c r="CT33" s="627"/>
      <c r="CU33" s="627"/>
      <c r="CV33" s="627"/>
      <c r="CW33" s="627"/>
      <c r="CX33" s="627"/>
      <c r="CY33" s="628"/>
      <c r="CZ33" s="629">
        <v>53.3</v>
      </c>
      <c r="DA33" s="630"/>
      <c r="DB33" s="630"/>
      <c r="DC33" s="631"/>
      <c r="DD33" s="604">
        <v>2010730</v>
      </c>
      <c r="DE33" s="627"/>
      <c r="DF33" s="627"/>
      <c r="DG33" s="627"/>
      <c r="DH33" s="627"/>
      <c r="DI33" s="627"/>
      <c r="DJ33" s="627"/>
      <c r="DK33" s="628"/>
      <c r="DL33" s="604">
        <v>1452005</v>
      </c>
      <c r="DM33" s="627"/>
      <c r="DN33" s="627"/>
      <c r="DO33" s="627"/>
      <c r="DP33" s="627"/>
      <c r="DQ33" s="627"/>
      <c r="DR33" s="627"/>
      <c r="DS33" s="627"/>
      <c r="DT33" s="627"/>
      <c r="DU33" s="627"/>
      <c r="DV33" s="628"/>
      <c r="DW33" s="600">
        <v>45.8</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222</v>
      </c>
      <c r="S34" s="596"/>
      <c r="T34" s="596"/>
      <c r="U34" s="596"/>
      <c r="V34" s="596"/>
      <c r="W34" s="596"/>
      <c r="X34" s="596"/>
      <c r="Y34" s="597"/>
      <c r="Z34" s="598" t="s">
        <v>222</v>
      </c>
      <c r="AA34" s="598"/>
      <c r="AB34" s="598"/>
      <c r="AC34" s="598"/>
      <c r="AD34" s="599" t="s">
        <v>222</v>
      </c>
      <c r="AE34" s="599"/>
      <c r="AF34" s="599"/>
      <c r="AG34" s="599"/>
      <c r="AH34" s="599"/>
      <c r="AI34" s="599"/>
      <c r="AJ34" s="599"/>
      <c r="AK34" s="599"/>
      <c r="AL34" s="600" t="s">
        <v>222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734634</v>
      </c>
      <c r="CS34" s="596"/>
      <c r="CT34" s="596"/>
      <c r="CU34" s="596"/>
      <c r="CV34" s="596"/>
      <c r="CW34" s="596"/>
      <c r="CX34" s="596"/>
      <c r="CY34" s="597"/>
      <c r="CZ34" s="629">
        <v>16.399999999999999</v>
      </c>
      <c r="DA34" s="630"/>
      <c r="DB34" s="630"/>
      <c r="DC34" s="631"/>
      <c r="DD34" s="604">
        <v>567632</v>
      </c>
      <c r="DE34" s="596"/>
      <c r="DF34" s="596"/>
      <c r="DG34" s="596"/>
      <c r="DH34" s="596"/>
      <c r="DI34" s="596"/>
      <c r="DJ34" s="596"/>
      <c r="DK34" s="597"/>
      <c r="DL34" s="604">
        <v>469731</v>
      </c>
      <c r="DM34" s="596"/>
      <c r="DN34" s="596"/>
      <c r="DO34" s="596"/>
      <c r="DP34" s="596"/>
      <c r="DQ34" s="596"/>
      <c r="DR34" s="596"/>
      <c r="DS34" s="596"/>
      <c r="DT34" s="596"/>
      <c r="DU34" s="596"/>
      <c r="DV34" s="597"/>
      <c r="DW34" s="600">
        <v>14.8</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133189</v>
      </c>
      <c r="S35" s="596"/>
      <c r="T35" s="596"/>
      <c r="U35" s="596"/>
      <c r="V35" s="596"/>
      <c r="W35" s="596"/>
      <c r="X35" s="596"/>
      <c r="Y35" s="597"/>
      <c r="Z35" s="598">
        <v>2.9</v>
      </c>
      <c r="AA35" s="598"/>
      <c r="AB35" s="598"/>
      <c r="AC35" s="598"/>
      <c r="AD35" s="599" t="s">
        <v>222</v>
      </c>
      <c r="AE35" s="599"/>
      <c r="AF35" s="599"/>
      <c r="AG35" s="599"/>
      <c r="AH35" s="599"/>
      <c r="AI35" s="599"/>
      <c r="AJ35" s="599"/>
      <c r="AK35" s="599"/>
      <c r="AL35" s="600" t="s">
        <v>222</v>
      </c>
      <c r="AM35" s="601"/>
      <c r="AN35" s="601"/>
      <c r="AO35" s="602"/>
      <c r="AP35" s="188"/>
      <c r="AQ35" s="606" t="s">
        <v>308</v>
      </c>
      <c r="AR35" s="607"/>
      <c r="AS35" s="607"/>
      <c r="AT35" s="607"/>
      <c r="AU35" s="607"/>
      <c r="AV35" s="607"/>
      <c r="AW35" s="607"/>
      <c r="AX35" s="607"/>
      <c r="AY35" s="608"/>
      <c r="AZ35" s="584">
        <v>535359</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139941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78911</v>
      </c>
      <c r="CS35" s="627"/>
      <c r="CT35" s="627"/>
      <c r="CU35" s="627"/>
      <c r="CV35" s="627"/>
      <c r="CW35" s="627"/>
      <c r="CX35" s="627"/>
      <c r="CY35" s="628"/>
      <c r="CZ35" s="629">
        <v>1.8</v>
      </c>
      <c r="DA35" s="630"/>
      <c r="DB35" s="630"/>
      <c r="DC35" s="631"/>
      <c r="DD35" s="604">
        <v>68591</v>
      </c>
      <c r="DE35" s="627"/>
      <c r="DF35" s="627"/>
      <c r="DG35" s="627"/>
      <c r="DH35" s="627"/>
      <c r="DI35" s="627"/>
      <c r="DJ35" s="627"/>
      <c r="DK35" s="628"/>
      <c r="DL35" s="604">
        <v>68591</v>
      </c>
      <c r="DM35" s="627"/>
      <c r="DN35" s="627"/>
      <c r="DO35" s="627"/>
      <c r="DP35" s="627"/>
      <c r="DQ35" s="627"/>
      <c r="DR35" s="627"/>
      <c r="DS35" s="627"/>
      <c r="DT35" s="627"/>
      <c r="DU35" s="627"/>
      <c r="DV35" s="628"/>
      <c r="DW35" s="600">
        <v>2.2000000000000002</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4648278</v>
      </c>
      <c r="S36" s="668"/>
      <c r="T36" s="668"/>
      <c r="U36" s="668"/>
      <c r="V36" s="668"/>
      <c r="W36" s="668"/>
      <c r="X36" s="668"/>
      <c r="Y36" s="669"/>
      <c r="Z36" s="670">
        <v>100</v>
      </c>
      <c r="AA36" s="670"/>
      <c r="AB36" s="670"/>
      <c r="AC36" s="670"/>
      <c r="AD36" s="671">
        <v>3035085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235162</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132277</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914978</v>
      </c>
      <c r="CS36" s="596"/>
      <c r="CT36" s="596"/>
      <c r="CU36" s="596"/>
      <c r="CV36" s="596"/>
      <c r="CW36" s="596"/>
      <c r="CX36" s="596"/>
      <c r="CY36" s="597"/>
      <c r="CZ36" s="629">
        <v>20.399999999999999</v>
      </c>
      <c r="DA36" s="630"/>
      <c r="DB36" s="630"/>
      <c r="DC36" s="631"/>
      <c r="DD36" s="604">
        <v>812324</v>
      </c>
      <c r="DE36" s="596"/>
      <c r="DF36" s="596"/>
      <c r="DG36" s="596"/>
      <c r="DH36" s="596"/>
      <c r="DI36" s="596"/>
      <c r="DJ36" s="596"/>
      <c r="DK36" s="597"/>
      <c r="DL36" s="604">
        <v>570799</v>
      </c>
      <c r="DM36" s="596"/>
      <c r="DN36" s="596"/>
      <c r="DO36" s="596"/>
      <c r="DP36" s="596"/>
      <c r="DQ36" s="596"/>
      <c r="DR36" s="596"/>
      <c r="DS36" s="596"/>
      <c r="DT36" s="596"/>
      <c r="DU36" s="596"/>
      <c r="DV36" s="597"/>
      <c r="DW36" s="600">
        <v>18</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t="s">
        <v>316</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957</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676544</v>
      </c>
      <c r="CS37" s="627"/>
      <c r="CT37" s="627"/>
      <c r="CU37" s="627"/>
      <c r="CV37" s="627"/>
      <c r="CW37" s="627"/>
      <c r="CX37" s="627"/>
      <c r="CY37" s="628"/>
      <c r="CZ37" s="629">
        <v>15.1</v>
      </c>
      <c r="DA37" s="630"/>
      <c r="DB37" s="630"/>
      <c r="DC37" s="631"/>
      <c r="DD37" s="604">
        <v>676544</v>
      </c>
      <c r="DE37" s="627"/>
      <c r="DF37" s="627"/>
      <c r="DG37" s="627"/>
      <c r="DH37" s="627"/>
      <c r="DI37" s="627"/>
      <c r="DJ37" s="627"/>
      <c r="DK37" s="628"/>
      <c r="DL37" s="604">
        <v>475196</v>
      </c>
      <c r="DM37" s="627"/>
      <c r="DN37" s="627"/>
      <c r="DO37" s="627"/>
      <c r="DP37" s="627"/>
      <c r="DQ37" s="627"/>
      <c r="DR37" s="627"/>
      <c r="DS37" s="627"/>
      <c r="DT37" s="627"/>
      <c r="DU37" s="627"/>
      <c r="DV37" s="628"/>
      <c r="DW37" s="600">
        <v>15</v>
      </c>
      <c r="DX37" s="625"/>
      <c r="DY37" s="625"/>
      <c r="DZ37" s="625"/>
      <c r="EA37" s="625"/>
      <c r="EB37" s="625"/>
      <c r="EC37" s="626"/>
    </row>
    <row r="38" spans="2:133" ht="11.25" customHeight="1" x14ac:dyDescent="0.15">
      <c r="AQ38" s="674" t="s">
        <v>319</v>
      </c>
      <c r="AR38" s="675"/>
      <c r="AS38" s="675"/>
      <c r="AT38" s="675"/>
      <c r="AU38" s="675"/>
      <c r="AV38" s="675"/>
      <c r="AW38" s="675"/>
      <c r="AX38" s="675"/>
      <c r="AY38" s="676"/>
      <c r="AZ38" s="595" t="s">
        <v>320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1803</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535359</v>
      </c>
      <c r="CS38" s="596"/>
      <c r="CT38" s="596"/>
      <c r="CU38" s="596"/>
      <c r="CV38" s="596"/>
      <c r="CW38" s="596"/>
      <c r="CX38" s="596"/>
      <c r="CY38" s="597"/>
      <c r="CZ38" s="629">
        <v>12</v>
      </c>
      <c r="DA38" s="630"/>
      <c r="DB38" s="630"/>
      <c r="DC38" s="631"/>
      <c r="DD38" s="604">
        <v>487061</v>
      </c>
      <c r="DE38" s="596"/>
      <c r="DF38" s="596"/>
      <c r="DG38" s="596"/>
      <c r="DH38" s="596"/>
      <c r="DI38" s="596"/>
      <c r="DJ38" s="596"/>
      <c r="DK38" s="597"/>
      <c r="DL38" s="604">
        <v>302884</v>
      </c>
      <c r="DM38" s="596"/>
      <c r="DN38" s="596"/>
      <c r="DO38" s="596"/>
      <c r="DP38" s="596"/>
      <c r="DQ38" s="596"/>
      <c r="DR38" s="596"/>
      <c r="DS38" s="596"/>
      <c r="DT38" s="596"/>
      <c r="DU38" s="596"/>
      <c r="DV38" s="597"/>
      <c r="DW38" s="600">
        <v>9.6</v>
      </c>
      <c r="DX38" s="625"/>
      <c r="DY38" s="625"/>
      <c r="DZ38" s="625"/>
      <c r="EA38" s="625"/>
      <c r="EB38" s="625"/>
      <c r="EC38" s="626"/>
    </row>
    <row r="39" spans="2:133" ht="11.25" customHeight="1" x14ac:dyDescent="0.15">
      <c r="AQ39" s="674" t="s">
        <v>323</v>
      </c>
      <c r="AR39" s="675"/>
      <c r="AS39" s="675"/>
      <c r="AT39" s="675"/>
      <c r="AU39" s="675"/>
      <c r="AV39" s="675"/>
      <c r="AW39" s="675"/>
      <c r="AX39" s="675"/>
      <c r="AY39" s="676"/>
      <c r="AZ39" s="595" t="s">
        <v>320</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129</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73773</v>
      </c>
      <c r="CS39" s="627"/>
      <c r="CT39" s="627"/>
      <c r="CU39" s="627"/>
      <c r="CV39" s="627"/>
      <c r="CW39" s="627"/>
      <c r="CX39" s="627"/>
      <c r="CY39" s="628"/>
      <c r="CZ39" s="629">
        <v>1.6</v>
      </c>
      <c r="DA39" s="630"/>
      <c r="DB39" s="630"/>
      <c r="DC39" s="631"/>
      <c r="DD39" s="604">
        <v>35122</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69935</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113</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49720</v>
      </c>
      <c r="CS40" s="596"/>
      <c r="CT40" s="596"/>
      <c r="CU40" s="596"/>
      <c r="CV40" s="596"/>
      <c r="CW40" s="596"/>
      <c r="CX40" s="596"/>
      <c r="CY40" s="597"/>
      <c r="CZ40" s="629">
        <v>1.1000000000000001</v>
      </c>
      <c r="DA40" s="630"/>
      <c r="DB40" s="630"/>
      <c r="DC40" s="631"/>
      <c r="DD40" s="604">
        <v>40000</v>
      </c>
      <c r="DE40" s="596"/>
      <c r="DF40" s="596"/>
      <c r="DG40" s="596"/>
      <c r="DH40" s="596"/>
      <c r="DI40" s="596"/>
      <c r="DJ40" s="596"/>
      <c r="DK40" s="597"/>
      <c r="DL40" s="604">
        <v>40000</v>
      </c>
      <c r="DM40" s="596"/>
      <c r="DN40" s="596"/>
      <c r="DO40" s="596"/>
      <c r="DP40" s="596"/>
      <c r="DQ40" s="596"/>
      <c r="DR40" s="596"/>
      <c r="DS40" s="596"/>
      <c r="DT40" s="596"/>
      <c r="DU40" s="596"/>
      <c r="DV40" s="597"/>
      <c r="DW40" s="600">
        <v>1.3</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230262</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311</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316</v>
      </c>
      <c r="CS41" s="627"/>
      <c r="CT41" s="627"/>
      <c r="CU41" s="627"/>
      <c r="CV41" s="627"/>
      <c r="CW41" s="627"/>
      <c r="CX41" s="627"/>
      <c r="CY41" s="628"/>
      <c r="CZ41" s="629" t="s">
        <v>316</v>
      </c>
      <c r="DA41" s="630"/>
      <c r="DB41" s="630"/>
      <c r="DC41" s="631"/>
      <c r="DD41" s="604" t="s">
        <v>316</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598832</v>
      </c>
      <c r="CS42" s="596"/>
      <c r="CT42" s="596"/>
      <c r="CU42" s="596"/>
      <c r="CV42" s="596"/>
      <c r="CW42" s="596"/>
      <c r="CX42" s="596"/>
      <c r="CY42" s="597"/>
      <c r="CZ42" s="629">
        <v>13.4</v>
      </c>
      <c r="DA42" s="678"/>
      <c r="DB42" s="678"/>
      <c r="DC42" s="679"/>
      <c r="DD42" s="604">
        <v>378817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11528</v>
      </c>
      <c r="CS43" s="627"/>
      <c r="CT43" s="627"/>
      <c r="CU43" s="627"/>
      <c r="CV43" s="627"/>
      <c r="CW43" s="627"/>
      <c r="CX43" s="627"/>
      <c r="CY43" s="628"/>
      <c r="CZ43" s="629">
        <v>0.3</v>
      </c>
      <c r="DA43" s="630"/>
      <c r="DB43" s="630"/>
      <c r="DC43" s="631"/>
      <c r="DD43" s="604">
        <v>11528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542282</v>
      </c>
      <c r="CS44" s="596"/>
      <c r="CT44" s="596"/>
      <c r="CU44" s="596"/>
      <c r="CV44" s="596"/>
      <c r="CW44" s="596"/>
      <c r="CX44" s="596"/>
      <c r="CY44" s="597"/>
      <c r="CZ44" s="629">
        <v>12.1</v>
      </c>
      <c r="DA44" s="678"/>
      <c r="DB44" s="678"/>
      <c r="DC44" s="679"/>
      <c r="DD44" s="604">
        <v>364478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91652</v>
      </c>
      <c r="CS45" s="627"/>
      <c r="CT45" s="627"/>
      <c r="CU45" s="627"/>
      <c r="CV45" s="627"/>
      <c r="CW45" s="627"/>
      <c r="CX45" s="627"/>
      <c r="CY45" s="628"/>
      <c r="CZ45" s="629">
        <v>2</v>
      </c>
      <c r="DA45" s="630"/>
      <c r="DB45" s="630"/>
      <c r="DC45" s="631"/>
      <c r="DD45" s="604">
        <v>16478</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448589</v>
      </c>
      <c r="CS46" s="596"/>
      <c r="CT46" s="596"/>
      <c r="CU46" s="596"/>
      <c r="CV46" s="596"/>
      <c r="CW46" s="596"/>
      <c r="CX46" s="596"/>
      <c r="CY46" s="597"/>
      <c r="CZ46" s="629">
        <v>10</v>
      </c>
      <c r="DA46" s="678"/>
      <c r="DB46" s="678"/>
      <c r="DC46" s="679"/>
      <c r="DD46" s="604">
        <v>345971</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56550</v>
      </c>
      <c r="CS47" s="627"/>
      <c r="CT47" s="627"/>
      <c r="CU47" s="627"/>
      <c r="CV47" s="627"/>
      <c r="CW47" s="627"/>
      <c r="CX47" s="627"/>
      <c r="CY47" s="628"/>
      <c r="CZ47" s="629">
        <v>1.3</v>
      </c>
      <c r="DA47" s="630"/>
      <c r="DB47" s="630"/>
      <c r="DC47" s="631"/>
      <c r="DD47" s="604">
        <v>14339</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222</v>
      </c>
      <c r="CS48" s="596"/>
      <c r="CT48" s="596"/>
      <c r="CU48" s="596"/>
      <c r="CV48" s="596"/>
      <c r="CW48" s="596"/>
      <c r="CX48" s="596"/>
      <c r="CY48" s="597"/>
      <c r="CZ48" s="629" t="s">
        <v>222</v>
      </c>
      <c r="DA48" s="678"/>
      <c r="DB48" s="678"/>
      <c r="DC48" s="679"/>
      <c r="DD48" s="604" t="s">
        <v>222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4475768</v>
      </c>
      <c r="CS49" s="663"/>
      <c r="CT49" s="663"/>
      <c r="CU49" s="663"/>
      <c r="CV49" s="663"/>
      <c r="CW49" s="663"/>
      <c r="CX49" s="663"/>
      <c r="CY49" s="690"/>
      <c r="CZ49" s="691">
        <v>100</v>
      </c>
      <c r="DA49" s="692"/>
      <c r="DB49" s="692"/>
      <c r="DC49" s="693"/>
      <c r="DD49" s="694">
        <v>3593813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4631</v>
      </c>
      <c r="R7" s="725"/>
      <c r="S7" s="725"/>
      <c r="T7" s="725"/>
      <c r="U7" s="725"/>
      <c r="V7" s="725">
        <v>4460</v>
      </c>
      <c r="W7" s="725"/>
      <c r="X7" s="725"/>
      <c r="Y7" s="725"/>
      <c r="Z7" s="725"/>
      <c r="AA7" s="725">
        <v>171</v>
      </c>
      <c r="AB7" s="725"/>
      <c r="AC7" s="725"/>
      <c r="AD7" s="725"/>
      <c r="AE7" s="726"/>
      <c r="AF7" s="727">
        <v>152</v>
      </c>
      <c r="AG7" s="728"/>
      <c r="AH7" s="728"/>
      <c r="AI7" s="728"/>
      <c r="AJ7" s="729"/>
      <c r="AK7" s="764">
        <v>12</v>
      </c>
      <c r="AL7" s="765"/>
      <c r="AM7" s="765"/>
      <c r="AN7" s="765"/>
      <c r="AO7" s="765"/>
      <c r="AP7" s="765">
        <v>3932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552</v>
      </c>
      <c r="BT7" s="769"/>
      <c r="BU7" s="769"/>
      <c r="BV7" s="769"/>
      <c r="BW7" s="769"/>
      <c r="BX7" s="769"/>
      <c r="BY7" s="769"/>
      <c r="BZ7" s="769"/>
      <c r="CA7" s="769"/>
      <c r="CB7" s="769"/>
      <c r="CC7" s="769"/>
      <c r="CD7" s="769"/>
      <c r="CE7" s="769"/>
      <c r="CF7" s="769"/>
      <c r="CG7" s="770"/>
      <c r="CH7" s="761">
        <v>1</v>
      </c>
      <c r="CI7" s="762"/>
      <c r="CJ7" s="762"/>
      <c r="CK7" s="762"/>
      <c r="CL7" s="763"/>
      <c r="CM7" s="761">
        <v>-6</v>
      </c>
      <c r="CN7" s="762"/>
      <c r="CO7" s="762"/>
      <c r="CP7" s="762"/>
      <c r="CQ7" s="763"/>
      <c r="CR7" s="761">
        <v>10</v>
      </c>
      <c r="CS7" s="762"/>
      <c r="CT7" s="762"/>
      <c r="CU7" s="762"/>
      <c r="CV7" s="763"/>
      <c r="CW7" s="761" t="s">
        <v>546</v>
      </c>
      <c r="CX7" s="762"/>
      <c r="CY7" s="762"/>
      <c r="CZ7" s="762"/>
      <c r="DA7" s="763"/>
      <c r="DB7" s="761" t="s">
        <v>548</v>
      </c>
      <c r="DC7" s="762"/>
      <c r="DD7" s="762"/>
      <c r="DE7" s="762"/>
      <c r="DF7" s="763"/>
      <c r="DG7" s="761" t="s">
        <v>548</v>
      </c>
      <c r="DH7" s="762"/>
      <c r="DI7" s="762"/>
      <c r="DJ7" s="762"/>
      <c r="DK7" s="763"/>
      <c r="DL7" s="761" t="s">
        <v>555</v>
      </c>
      <c r="DM7" s="762"/>
      <c r="DN7" s="762"/>
      <c r="DO7" s="762"/>
      <c r="DP7" s="763"/>
      <c r="DQ7" s="761" t="s">
        <v>555</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17</v>
      </c>
      <c r="R8" s="749"/>
      <c r="S8" s="749"/>
      <c r="T8" s="749"/>
      <c r="U8" s="749"/>
      <c r="V8" s="749">
        <v>16</v>
      </c>
      <c r="W8" s="749"/>
      <c r="X8" s="749"/>
      <c r="Y8" s="749"/>
      <c r="Z8" s="749"/>
      <c r="AA8" s="749">
        <v>1</v>
      </c>
      <c r="AB8" s="749"/>
      <c r="AC8" s="749"/>
      <c r="AD8" s="749"/>
      <c r="AE8" s="750"/>
      <c r="AF8" s="751">
        <v>1</v>
      </c>
      <c r="AG8" s="752"/>
      <c r="AH8" s="752"/>
      <c r="AI8" s="752"/>
      <c r="AJ8" s="753"/>
      <c r="AK8" s="754" t="s">
        <v>546</v>
      </c>
      <c r="AL8" s="755"/>
      <c r="AM8" s="755"/>
      <c r="AN8" s="755"/>
      <c r="AO8" s="755"/>
      <c r="AP8" s="755" t="s">
        <v>547</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4648</v>
      </c>
      <c r="R23" s="784"/>
      <c r="S23" s="784"/>
      <c r="T23" s="784"/>
      <c r="U23" s="784"/>
      <c r="V23" s="784">
        <v>4476</v>
      </c>
      <c r="W23" s="784"/>
      <c r="X23" s="784"/>
      <c r="Y23" s="784"/>
      <c r="Z23" s="784"/>
      <c r="AA23" s="784">
        <v>173</v>
      </c>
      <c r="AB23" s="784"/>
      <c r="AC23" s="784"/>
      <c r="AD23" s="784"/>
      <c r="AE23" s="785"/>
      <c r="AF23" s="786">
        <v>153</v>
      </c>
      <c r="AG23" s="784"/>
      <c r="AH23" s="784"/>
      <c r="AI23" s="784"/>
      <c r="AJ23" s="787"/>
      <c r="AK23" s="788"/>
      <c r="AL23" s="789"/>
      <c r="AM23" s="789"/>
      <c r="AN23" s="789"/>
      <c r="AO23" s="789"/>
      <c r="AP23" s="784">
        <v>3932</v>
      </c>
      <c r="AQ23" s="784"/>
      <c r="AR23" s="784"/>
      <c r="AS23" s="784"/>
      <c r="AT23" s="784"/>
      <c r="AU23" s="790"/>
      <c r="AV23" s="790"/>
      <c r="AW23" s="790"/>
      <c r="AX23" s="790"/>
      <c r="AY23" s="791"/>
      <c r="AZ23" s="799" t="s">
        <v>222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1087</v>
      </c>
      <c r="R28" s="813"/>
      <c r="S28" s="813"/>
      <c r="T28" s="813"/>
      <c r="U28" s="813"/>
      <c r="V28" s="813">
        <v>947</v>
      </c>
      <c r="W28" s="813"/>
      <c r="X28" s="813"/>
      <c r="Y28" s="813"/>
      <c r="Z28" s="813"/>
      <c r="AA28" s="813">
        <v>140</v>
      </c>
      <c r="AB28" s="813"/>
      <c r="AC28" s="813"/>
      <c r="AD28" s="813"/>
      <c r="AE28" s="814"/>
      <c r="AF28" s="815">
        <v>140</v>
      </c>
      <c r="AG28" s="813"/>
      <c r="AH28" s="813"/>
      <c r="AI28" s="813"/>
      <c r="AJ28" s="816"/>
      <c r="AK28" s="817">
        <v>70</v>
      </c>
      <c r="AL28" s="808"/>
      <c r="AM28" s="808"/>
      <c r="AN28" s="808"/>
      <c r="AO28" s="808"/>
      <c r="AP28" s="808" t="s">
        <v>547</v>
      </c>
      <c r="AQ28" s="808"/>
      <c r="AR28" s="808"/>
      <c r="AS28" s="808"/>
      <c r="AT28" s="808"/>
      <c r="AU28" s="808" t="s">
        <v>547</v>
      </c>
      <c r="AV28" s="808"/>
      <c r="AW28" s="808"/>
      <c r="AX28" s="808"/>
      <c r="AY28" s="808"/>
      <c r="AZ28" s="809" t="s">
        <v>547</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795</v>
      </c>
      <c r="R29" s="749"/>
      <c r="S29" s="749"/>
      <c r="T29" s="749"/>
      <c r="U29" s="749"/>
      <c r="V29" s="749">
        <v>751</v>
      </c>
      <c r="W29" s="749"/>
      <c r="X29" s="749"/>
      <c r="Y29" s="749"/>
      <c r="Z29" s="749"/>
      <c r="AA29" s="749">
        <v>44</v>
      </c>
      <c r="AB29" s="749"/>
      <c r="AC29" s="749"/>
      <c r="AD29" s="749"/>
      <c r="AE29" s="750"/>
      <c r="AF29" s="751">
        <v>44</v>
      </c>
      <c r="AG29" s="752"/>
      <c r="AH29" s="752"/>
      <c r="AI29" s="752"/>
      <c r="AJ29" s="753"/>
      <c r="AK29" s="820">
        <v>119</v>
      </c>
      <c r="AL29" s="821"/>
      <c r="AM29" s="821"/>
      <c r="AN29" s="821"/>
      <c r="AO29" s="821"/>
      <c r="AP29" s="821" t="s">
        <v>548</v>
      </c>
      <c r="AQ29" s="821"/>
      <c r="AR29" s="821"/>
      <c r="AS29" s="821"/>
      <c r="AT29" s="821"/>
      <c r="AU29" s="821" t="s">
        <v>549</v>
      </c>
      <c r="AV29" s="821"/>
      <c r="AW29" s="821"/>
      <c r="AX29" s="821"/>
      <c r="AY29" s="821"/>
      <c r="AZ29" s="822" t="s">
        <v>551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68</v>
      </c>
      <c r="R30" s="749"/>
      <c r="S30" s="749"/>
      <c r="T30" s="749"/>
      <c r="U30" s="749"/>
      <c r="V30" s="749">
        <v>67</v>
      </c>
      <c r="W30" s="749"/>
      <c r="X30" s="749"/>
      <c r="Y30" s="749"/>
      <c r="Z30" s="749"/>
      <c r="AA30" s="749">
        <v>1</v>
      </c>
      <c r="AB30" s="749"/>
      <c r="AC30" s="749"/>
      <c r="AD30" s="749"/>
      <c r="AE30" s="750"/>
      <c r="AF30" s="751">
        <v>1</v>
      </c>
      <c r="AG30" s="752"/>
      <c r="AH30" s="752"/>
      <c r="AI30" s="752"/>
      <c r="AJ30" s="753"/>
      <c r="AK30" s="820">
        <v>29</v>
      </c>
      <c r="AL30" s="821"/>
      <c r="AM30" s="821"/>
      <c r="AN30" s="821"/>
      <c r="AO30" s="821"/>
      <c r="AP30" s="821" t="s">
        <v>547</v>
      </c>
      <c r="AQ30" s="821"/>
      <c r="AR30" s="821"/>
      <c r="AS30" s="821"/>
      <c r="AT30" s="821"/>
      <c r="AU30" s="821" t="s">
        <v>547</v>
      </c>
      <c r="AV30" s="821"/>
      <c r="AW30" s="821"/>
      <c r="AX30" s="821"/>
      <c r="AY30" s="821"/>
      <c r="AZ30" s="822" t="s">
        <v>547</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7</v>
      </c>
      <c r="R31" s="749"/>
      <c r="S31" s="749"/>
      <c r="T31" s="749"/>
      <c r="U31" s="749"/>
      <c r="V31" s="749">
        <v>7</v>
      </c>
      <c r="W31" s="749"/>
      <c r="X31" s="749"/>
      <c r="Y31" s="749"/>
      <c r="Z31" s="749"/>
      <c r="AA31" s="749">
        <v>0</v>
      </c>
      <c r="AB31" s="749"/>
      <c r="AC31" s="749"/>
      <c r="AD31" s="749"/>
      <c r="AE31" s="750"/>
      <c r="AF31" s="751">
        <v>0</v>
      </c>
      <c r="AG31" s="752"/>
      <c r="AH31" s="752"/>
      <c r="AI31" s="752"/>
      <c r="AJ31" s="753"/>
      <c r="AK31" s="820">
        <v>5</v>
      </c>
      <c r="AL31" s="821"/>
      <c r="AM31" s="821"/>
      <c r="AN31" s="821"/>
      <c r="AO31" s="821"/>
      <c r="AP31" s="821" t="s">
        <v>549</v>
      </c>
      <c r="AQ31" s="821"/>
      <c r="AR31" s="821"/>
      <c r="AS31" s="821"/>
      <c r="AT31" s="821"/>
      <c r="AU31" s="821" t="s">
        <v>549</v>
      </c>
      <c r="AV31" s="821"/>
      <c r="AW31" s="821"/>
      <c r="AX31" s="821"/>
      <c r="AY31" s="821"/>
      <c r="AZ31" s="822" t="s">
        <v>549</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179</v>
      </c>
      <c r="R32" s="749"/>
      <c r="S32" s="749"/>
      <c r="T32" s="749"/>
      <c r="U32" s="749"/>
      <c r="V32" s="749">
        <v>162</v>
      </c>
      <c r="W32" s="749"/>
      <c r="X32" s="749"/>
      <c r="Y32" s="749"/>
      <c r="Z32" s="749"/>
      <c r="AA32" s="749">
        <v>17</v>
      </c>
      <c r="AB32" s="749"/>
      <c r="AC32" s="749"/>
      <c r="AD32" s="749"/>
      <c r="AE32" s="750"/>
      <c r="AF32" s="751">
        <v>125</v>
      </c>
      <c r="AG32" s="752"/>
      <c r="AH32" s="752"/>
      <c r="AI32" s="752"/>
      <c r="AJ32" s="753"/>
      <c r="AK32" s="820" t="s">
        <v>547</v>
      </c>
      <c r="AL32" s="821"/>
      <c r="AM32" s="821"/>
      <c r="AN32" s="821"/>
      <c r="AO32" s="821"/>
      <c r="AP32" s="821">
        <v>239</v>
      </c>
      <c r="AQ32" s="821"/>
      <c r="AR32" s="821"/>
      <c r="AS32" s="821"/>
      <c r="AT32" s="821"/>
      <c r="AU32" s="821" t="s">
        <v>550</v>
      </c>
      <c r="AV32" s="821"/>
      <c r="AW32" s="821"/>
      <c r="AX32" s="821"/>
      <c r="AY32" s="821"/>
      <c r="AZ32" s="822" t="s">
        <v>549</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316</v>
      </c>
      <c r="R33" s="749"/>
      <c r="S33" s="749"/>
      <c r="T33" s="749"/>
      <c r="U33" s="749"/>
      <c r="V33" s="749">
        <v>303</v>
      </c>
      <c r="W33" s="749"/>
      <c r="X33" s="749"/>
      <c r="Y33" s="749"/>
      <c r="Z33" s="749"/>
      <c r="AA33" s="749">
        <v>13</v>
      </c>
      <c r="AB33" s="749"/>
      <c r="AC33" s="749"/>
      <c r="AD33" s="749"/>
      <c r="AE33" s="750"/>
      <c r="AF33" s="751">
        <v>14</v>
      </c>
      <c r="AG33" s="752"/>
      <c r="AH33" s="752"/>
      <c r="AI33" s="752"/>
      <c r="AJ33" s="753"/>
      <c r="AK33" s="820">
        <v>235</v>
      </c>
      <c r="AL33" s="821"/>
      <c r="AM33" s="821"/>
      <c r="AN33" s="821"/>
      <c r="AO33" s="821"/>
      <c r="AP33" s="821">
        <v>2411</v>
      </c>
      <c r="AQ33" s="821"/>
      <c r="AR33" s="821"/>
      <c r="AS33" s="821"/>
      <c r="AT33" s="821"/>
      <c r="AU33" s="821">
        <v>2377</v>
      </c>
      <c r="AV33" s="821"/>
      <c r="AW33" s="821"/>
      <c r="AX33" s="821"/>
      <c r="AY33" s="821"/>
      <c r="AZ33" s="822" t="s">
        <v>547</v>
      </c>
      <c r="BA33" s="822"/>
      <c r="BB33" s="822"/>
      <c r="BC33" s="822"/>
      <c r="BD33" s="822"/>
      <c r="BE33" s="818" t="s">
        <v>388</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325</v>
      </c>
      <c r="AG63" s="832"/>
      <c r="AH63" s="832"/>
      <c r="AI63" s="832"/>
      <c r="AJ63" s="833"/>
      <c r="AK63" s="834"/>
      <c r="AL63" s="829"/>
      <c r="AM63" s="829"/>
      <c r="AN63" s="829"/>
      <c r="AO63" s="829"/>
      <c r="AP63" s="832">
        <v>2650</v>
      </c>
      <c r="AQ63" s="832"/>
      <c r="AR63" s="832"/>
      <c r="AS63" s="832"/>
      <c r="AT63" s="832"/>
      <c r="AU63" s="832">
        <v>2377</v>
      </c>
      <c r="AV63" s="832"/>
      <c r="AW63" s="832"/>
      <c r="AX63" s="832"/>
      <c r="AY63" s="832"/>
      <c r="AZ63" s="836"/>
      <c r="BA63" s="836"/>
      <c r="BB63" s="836"/>
      <c r="BC63" s="836"/>
      <c r="BD63" s="836"/>
      <c r="BE63" s="837"/>
      <c r="BF63" s="837"/>
      <c r="BG63" s="837"/>
      <c r="BH63" s="837"/>
      <c r="BI63" s="838"/>
      <c r="BJ63" s="839" t="s">
        <v>222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392</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536</v>
      </c>
      <c r="C68" s="860"/>
      <c r="D68" s="860"/>
      <c r="E68" s="860"/>
      <c r="F68" s="860"/>
      <c r="G68" s="860"/>
      <c r="H68" s="860"/>
      <c r="I68" s="860"/>
      <c r="J68" s="860"/>
      <c r="K68" s="860"/>
      <c r="L68" s="860"/>
      <c r="M68" s="860"/>
      <c r="N68" s="860"/>
      <c r="O68" s="860"/>
      <c r="P68" s="861"/>
      <c r="Q68" s="862">
        <v>2</v>
      </c>
      <c r="R68" s="856"/>
      <c r="S68" s="856"/>
      <c r="T68" s="856"/>
      <c r="U68" s="856"/>
      <c r="V68" s="856">
        <v>2</v>
      </c>
      <c r="W68" s="856"/>
      <c r="X68" s="856"/>
      <c r="Y68" s="856"/>
      <c r="Z68" s="856"/>
      <c r="AA68" s="856">
        <v>1</v>
      </c>
      <c r="AB68" s="856"/>
      <c r="AC68" s="856"/>
      <c r="AD68" s="856"/>
      <c r="AE68" s="856"/>
      <c r="AF68" s="856">
        <v>1</v>
      </c>
      <c r="AG68" s="856"/>
      <c r="AH68" s="856"/>
      <c r="AI68" s="856"/>
      <c r="AJ68" s="856"/>
      <c r="AK68" s="856" t="s">
        <v>553</v>
      </c>
      <c r="AL68" s="856"/>
      <c r="AM68" s="856"/>
      <c r="AN68" s="856"/>
      <c r="AO68" s="856"/>
      <c r="AP68" s="856" t="s">
        <v>553</v>
      </c>
      <c r="AQ68" s="856"/>
      <c r="AR68" s="856"/>
      <c r="AS68" s="856"/>
      <c r="AT68" s="856"/>
      <c r="AU68" s="856" t="s">
        <v>553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537</v>
      </c>
      <c r="C69" s="864"/>
      <c r="D69" s="864"/>
      <c r="E69" s="864"/>
      <c r="F69" s="864"/>
      <c r="G69" s="864"/>
      <c r="H69" s="864"/>
      <c r="I69" s="864"/>
      <c r="J69" s="864"/>
      <c r="K69" s="864"/>
      <c r="L69" s="864"/>
      <c r="M69" s="864"/>
      <c r="N69" s="864"/>
      <c r="O69" s="864"/>
      <c r="P69" s="865"/>
      <c r="Q69" s="866">
        <v>15360</v>
      </c>
      <c r="R69" s="821"/>
      <c r="S69" s="821"/>
      <c r="T69" s="821"/>
      <c r="U69" s="821"/>
      <c r="V69" s="821">
        <v>14634</v>
      </c>
      <c r="W69" s="821"/>
      <c r="X69" s="821"/>
      <c r="Y69" s="821"/>
      <c r="Z69" s="821"/>
      <c r="AA69" s="821">
        <v>726</v>
      </c>
      <c r="AB69" s="821"/>
      <c r="AC69" s="821"/>
      <c r="AD69" s="821"/>
      <c r="AE69" s="821"/>
      <c r="AF69" s="821">
        <v>726</v>
      </c>
      <c r="AG69" s="821"/>
      <c r="AH69" s="821"/>
      <c r="AI69" s="821"/>
      <c r="AJ69" s="821"/>
      <c r="AK69" s="821" t="s">
        <v>553</v>
      </c>
      <c r="AL69" s="821"/>
      <c r="AM69" s="821"/>
      <c r="AN69" s="821"/>
      <c r="AO69" s="821"/>
      <c r="AP69" s="821" t="s">
        <v>554</v>
      </c>
      <c r="AQ69" s="821"/>
      <c r="AR69" s="821"/>
      <c r="AS69" s="821"/>
      <c r="AT69" s="821"/>
      <c r="AU69" s="821" t="s">
        <v>553</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538</v>
      </c>
      <c r="C70" s="864"/>
      <c r="D70" s="864"/>
      <c r="E70" s="864"/>
      <c r="F70" s="864"/>
      <c r="G70" s="864"/>
      <c r="H70" s="864"/>
      <c r="I70" s="864"/>
      <c r="J70" s="864"/>
      <c r="K70" s="864"/>
      <c r="L70" s="864"/>
      <c r="M70" s="864"/>
      <c r="N70" s="864"/>
      <c r="O70" s="864"/>
      <c r="P70" s="865"/>
      <c r="Q70" s="866">
        <v>968</v>
      </c>
      <c r="R70" s="821"/>
      <c r="S70" s="821"/>
      <c r="T70" s="821"/>
      <c r="U70" s="821"/>
      <c r="V70" s="821">
        <v>965</v>
      </c>
      <c r="W70" s="821"/>
      <c r="X70" s="821"/>
      <c r="Y70" s="821"/>
      <c r="Z70" s="821"/>
      <c r="AA70" s="821">
        <v>2</v>
      </c>
      <c r="AB70" s="821"/>
      <c r="AC70" s="821"/>
      <c r="AD70" s="821"/>
      <c r="AE70" s="821"/>
      <c r="AF70" s="821">
        <v>2</v>
      </c>
      <c r="AG70" s="821"/>
      <c r="AH70" s="821"/>
      <c r="AI70" s="821"/>
      <c r="AJ70" s="821"/>
      <c r="AK70" s="821">
        <v>3</v>
      </c>
      <c r="AL70" s="821"/>
      <c r="AM70" s="821"/>
      <c r="AN70" s="821"/>
      <c r="AO70" s="821"/>
      <c r="AP70" s="821" t="s">
        <v>553</v>
      </c>
      <c r="AQ70" s="821"/>
      <c r="AR70" s="821"/>
      <c r="AS70" s="821"/>
      <c r="AT70" s="821"/>
      <c r="AU70" s="821" t="s">
        <v>553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539</v>
      </c>
      <c r="C71" s="864"/>
      <c r="D71" s="864"/>
      <c r="E71" s="864"/>
      <c r="F71" s="864"/>
      <c r="G71" s="864"/>
      <c r="H71" s="864"/>
      <c r="I71" s="864"/>
      <c r="J71" s="864"/>
      <c r="K71" s="864"/>
      <c r="L71" s="864"/>
      <c r="M71" s="864"/>
      <c r="N71" s="864"/>
      <c r="O71" s="864"/>
      <c r="P71" s="865"/>
      <c r="Q71" s="866">
        <v>8745</v>
      </c>
      <c r="R71" s="821"/>
      <c r="S71" s="821"/>
      <c r="T71" s="821"/>
      <c r="U71" s="821"/>
      <c r="V71" s="821">
        <v>8631</v>
      </c>
      <c r="W71" s="821"/>
      <c r="X71" s="821"/>
      <c r="Y71" s="821"/>
      <c r="Z71" s="821"/>
      <c r="AA71" s="821">
        <v>114</v>
      </c>
      <c r="AB71" s="821"/>
      <c r="AC71" s="821"/>
      <c r="AD71" s="821"/>
      <c r="AE71" s="821"/>
      <c r="AF71" s="821">
        <v>114</v>
      </c>
      <c r="AG71" s="821"/>
      <c r="AH71" s="821"/>
      <c r="AI71" s="821"/>
      <c r="AJ71" s="821"/>
      <c r="AK71" s="821">
        <v>1396</v>
      </c>
      <c r="AL71" s="821"/>
      <c r="AM71" s="821"/>
      <c r="AN71" s="821"/>
      <c r="AO71" s="821"/>
      <c r="AP71" s="821">
        <v>3367</v>
      </c>
      <c r="AQ71" s="821"/>
      <c r="AR71" s="821"/>
      <c r="AS71" s="821"/>
      <c r="AT71" s="821"/>
      <c r="AU71" s="821" t="s">
        <v>553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540</v>
      </c>
      <c r="C72" s="864"/>
      <c r="D72" s="864"/>
      <c r="E72" s="864"/>
      <c r="F72" s="864"/>
      <c r="G72" s="864"/>
      <c r="H72" s="864"/>
      <c r="I72" s="864"/>
      <c r="J72" s="864"/>
      <c r="K72" s="864"/>
      <c r="L72" s="864"/>
      <c r="M72" s="864"/>
      <c r="N72" s="864"/>
      <c r="O72" s="864"/>
      <c r="P72" s="865"/>
      <c r="Q72" s="866">
        <v>162</v>
      </c>
      <c r="R72" s="821"/>
      <c r="S72" s="821"/>
      <c r="T72" s="821"/>
      <c r="U72" s="821"/>
      <c r="V72" s="821">
        <v>155</v>
      </c>
      <c r="W72" s="821"/>
      <c r="X72" s="821"/>
      <c r="Y72" s="821"/>
      <c r="Z72" s="821"/>
      <c r="AA72" s="821">
        <v>7</v>
      </c>
      <c r="AB72" s="821"/>
      <c r="AC72" s="821"/>
      <c r="AD72" s="821"/>
      <c r="AE72" s="821"/>
      <c r="AF72" s="821">
        <v>7</v>
      </c>
      <c r="AG72" s="821"/>
      <c r="AH72" s="821"/>
      <c r="AI72" s="821"/>
      <c r="AJ72" s="821"/>
      <c r="AK72" s="821" t="s">
        <v>553</v>
      </c>
      <c r="AL72" s="821"/>
      <c r="AM72" s="821"/>
      <c r="AN72" s="821"/>
      <c r="AO72" s="821"/>
      <c r="AP72" s="821" t="s">
        <v>553</v>
      </c>
      <c r="AQ72" s="821"/>
      <c r="AR72" s="821"/>
      <c r="AS72" s="821"/>
      <c r="AT72" s="821"/>
      <c r="AU72" s="821" t="s">
        <v>553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541</v>
      </c>
      <c r="C73" s="864"/>
      <c r="D73" s="864"/>
      <c r="E73" s="864"/>
      <c r="F73" s="864"/>
      <c r="G73" s="864"/>
      <c r="H73" s="864"/>
      <c r="I73" s="864"/>
      <c r="J73" s="864"/>
      <c r="K73" s="864"/>
      <c r="L73" s="864"/>
      <c r="M73" s="864"/>
      <c r="N73" s="864"/>
      <c r="O73" s="864"/>
      <c r="P73" s="865"/>
      <c r="Q73" s="866">
        <v>767</v>
      </c>
      <c r="R73" s="821"/>
      <c r="S73" s="821"/>
      <c r="T73" s="821"/>
      <c r="U73" s="821"/>
      <c r="V73" s="821">
        <v>760</v>
      </c>
      <c r="W73" s="821"/>
      <c r="X73" s="821"/>
      <c r="Y73" s="821"/>
      <c r="Z73" s="821"/>
      <c r="AA73" s="821">
        <v>8</v>
      </c>
      <c r="AB73" s="821"/>
      <c r="AC73" s="821"/>
      <c r="AD73" s="821"/>
      <c r="AE73" s="821"/>
      <c r="AF73" s="821">
        <v>8</v>
      </c>
      <c r="AG73" s="821"/>
      <c r="AH73" s="821"/>
      <c r="AI73" s="821"/>
      <c r="AJ73" s="821"/>
      <c r="AK73" s="821" t="s">
        <v>553</v>
      </c>
      <c r="AL73" s="821"/>
      <c r="AM73" s="821"/>
      <c r="AN73" s="821"/>
      <c r="AO73" s="821"/>
      <c r="AP73" s="821">
        <v>13</v>
      </c>
      <c r="AQ73" s="821"/>
      <c r="AR73" s="821"/>
      <c r="AS73" s="821"/>
      <c r="AT73" s="821"/>
      <c r="AU73" s="821">
        <v>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542</v>
      </c>
      <c r="C74" s="864"/>
      <c r="D74" s="864"/>
      <c r="E74" s="864"/>
      <c r="F74" s="864"/>
      <c r="G74" s="864"/>
      <c r="H74" s="864"/>
      <c r="I74" s="864"/>
      <c r="J74" s="864"/>
      <c r="K74" s="864"/>
      <c r="L74" s="864"/>
      <c r="M74" s="864"/>
      <c r="N74" s="864"/>
      <c r="O74" s="864"/>
      <c r="P74" s="865"/>
      <c r="Q74" s="866">
        <v>1439</v>
      </c>
      <c r="R74" s="821"/>
      <c r="S74" s="821"/>
      <c r="T74" s="821"/>
      <c r="U74" s="821"/>
      <c r="V74" s="821">
        <v>1497</v>
      </c>
      <c r="W74" s="821"/>
      <c r="X74" s="821"/>
      <c r="Y74" s="821"/>
      <c r="Z74" s="821"/>
      <c r="AA74" s="821">
        <v>-57</v>
      </c>
      <c r="AB74" s="821"/>
      <c r="AC74" s="821"/>
      <c r="AD74" s="821"/>
      <c r="AE74" s="821"/>
      <c r="AF74" s="821">
        <v>102</v>
      </c>
      <c r="AG74" s="821"/>
      <c r="AH74" s="821"/>
      <c r="AI74" s="821"/>
      <c r="AJ74" s="821"/>
      <c r="AK74" s="821">
        <v>473</v>
      </c>
      <c r="AL74" s="821"/>
      <c r="AM74" s="821"/>
      <c r="AN74" s="821"/>
      <c r="AO74" s="821"/>
      <c r="AP74" s="821">
        <v>1670</v>
      </c>
      <c r="AQ74" s="821"/>
      <c r="AR74" s="821"/>
      <c r="AS74" s="821"/>
      <c r="AT74" s="821"/>
      <c r="AU74" s="821">
        <v>1116</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543</v>
      </c>
      <c r="C75" s="864"/>
      <c r="D75" s="864"/>
      <c r="E75" s="864"/>
      <c r="F75" s="864"/>
      <c r="G75" s="864"/>
      <c r="H75" s="864"/>
      <c r="I75" s="864"/>
      <c r="J75" s="864"/>
      <c r="K75" s="864"/>
      <c r="L75" s="864"/>
      <c r="M75" s="864"/>
      <c r="N75" s="864"/>
      <c r="O75" s="864"/>
      <c r="P75" s="865"/>
      <c r="Q75" s="869">
        <v>721</v>
      </c>
      <c r="R75" s="870"/>
      <c r="S75" s="870"/>
      <c r="T75" s="870"/>
      <c r="U75" s="820"/>
      <c r="V75" s="871">
        <v>693</v>
      </c>
      <c r="W75" s="870"/>
      <c r="X75" s="870"/>
      <c r="Y75" s="870"/>
      <c r="Z75" s="820"/>
      <c r="AA75" s="871">
        <v>28</v>
      </c>
      <c r="AB75" s="870"/>
      <c r="AC75" s="870"/>
      <c r="AD75" s="870"/>
      <c r="AE75" s="820"/>
      <c r="AF75" s="871">
        <v>28</v>
      </c>
      <c r="AG75" s="870"/>
      <c r="AH75" s="870"/>
      <c r="AI75" s="870"/>
      <c r="AJ75" s="820"/>
      <c r="AK75" s="871">
        <v>231</v>
      </c>
      <c r="AL75" s="870"/>
      <c r="AM75" s="870"/>
      <c r="AN75" s="870"/>
      <c r="AO75" s="820"/>
      <c r="AP75" s="871">
        <v>1270</v>
      </c>
      <c r="AQ75" s="870"/>
      <c r="AR75" s="870"/>
      <c r="AS75" s="870"/>
      <c r="AT75" s="820"/>
      <c r="AU75" s="871">
        <v>559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544</v>
      </c>
      <c r="C76" s="864"/>
      <c r="D76" s="864"/>
      <c r="E76" s="864"/>
      <c r="F76" s="864"/>
      <c r="G76" s="864"/>
      <c r="H76" s="864"/>
      <c r="I76" s="864"/>
      <c r="J76" s="864"/>
      <c r="K76" s="864"/>
      <c r="L76" s="864"/>
      <c r="M76" s="864"/>
      <c r="N76" s="864"/>
      <c r="O76" s="864"/>
      <c r="P76" s="865"/>
      <c r="Q76" s="869">
        <v>239</v>
      </c>
      <c r="R76" s="870"/>
      <c r="S76" s="870"/>
      <c r="T76" s="870"/>
      <c r="U76" s="820"/>
      <c r="V76" s="871">
        <v>177</v>
      </c>
      <c r="W76" s="870"/>
      <c r="X76" s="870"/>
      <c r="Y76" s="870"/>
      <c r="Z76" s="820"/>
      <c r="AA76" s="871">
        <v>62</v>
      </c>
      <c r="AB76" s="870"/>
      <c r="AC76" s="870"/>
      <c r="AD76" s="870"/>
      <c r="AE76" s="820"/>
      <c r="AF76" s="871">
        <v>62</v>
      </c>
      <c r="AG76" s="870"/>
      <c r="AH76" s="870"/>
      <c r="AI76" s="870"/>
      <c r="AJ76" s="820"/>
      <c r="AK76" s="871">
        <v>10</v>
      </c>
      <c r="AL76" s="870"/>
      <c r="AM76" s="870"/>
      <c r="AN76" s="870"/>
      <c r="AO76" s="820"/>
      <c r="AP76" s="871" t="s">
        <v>553</v>
      </c>
      <c r="AQ76" s="870"/>
      <c r="AR76" s="870"/>
      <c r="AS76" s="870"/>
      <c r="AT76" s="820"/>
      <c r="AU76" s="871" t="s">
        <v>553</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545</v>
      </c>
      <c r="C77" s="864"/>
      <c r="D77" s="864"/>
      <c r="E77" s="864"/>
      <c r="F77" s="864"/>
      <c r="G77" s="864"/>
      <c r="H77" s="864"/>
      <c r="I77" s="864"/>
      <c r="J77" s="864"/>
      <c r="K77" s="864"/>
      <c r="L77" s="864"/>
      <c r="M77" s="864"/>
      <c r="N77" s="864"/>
      <c r="O77" s="864"/>
      <c r="P77" s="865"/>
      <c r="Q77" s="869">
        <v>252207</v>
      </c>
      <c r="R77" s="870"/>
      <c r="S77" s="870"/>
      <c r="T77" s="870"/>
      <c r="U77" s="820"/>
      <c r="V77" s="871">
        <v>242204</v>
      </c>
      <c r="W77" s="870"/>
      <c r="X77" s="870"/>
      <c r="Y77" s="870"/>
      <c r="Z77" s="820"/>
      <c r="AA77" s="871">
        <v>10004</v>
      </c>
      <c r="AB77" s="870"/>
      <c r="AC77" s="870"/>
      <c r="AD77" s="870"/>
      <c r="AE77" s="820"/>
      <c r="AF77" s="871">
        <v>9972</v>
      </c>
      <c r="AG77" s="870"/>
      <c r="AH77" s="870"/>
      <c r="AI77" s="870"/>
      <c r="AJ77" s="820"/>
      <c r="AK77" s="871">
        <v>7823</v>
      </c>
      <c r="AL77" s="870"/>
      <c r="AM77" s="870"/>
      <c r="AN77" s="870"/>
      <c r="AO77" s="820"/>
      <c r="AP77" s="871" t="s">
        <v>553</v>
      </c>
      <c r="AQ77" s="870"/>
      <c r="AR77" s="870"/>
      <c r="AS77" s="870"/>
      <c r="AT77" s="820"/>
      <c r="AU77" s="871" t="s">
        <v>553</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11022</v>
      </c>
      <c r="AG88" s="832"/>
      <c r="AH88" s="832"/>
      <c r="AI88" s="832"/>
      <c r="AJ88" s="832"/>
      <c r="AK88" s="829"/>
      <c r="AL88" s="829"/>
      <c r="AM88" s="829"/>
      <c r="AN88" s="829"/>
      <c r="AO88" s="829"/>
      <c r="AP88" s="832">
        <v>6320</v>
      </c>
      <c r="AQ88" s="832"/>
      <c r="AR88" s="832"/>
      <c r="AS88" s="832"/>
      <c r="AT88" s="832"/>
      <c r="AU88" s="832">
        <v>1680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10</v>
      </c>
      <c r="CS102" s="840"/>
      <c r="CT102" s="840"/>
      <c r="CU102" s="840"/>
      <c r="CV102" s="883"/>
      <c r="CW102" s="882" t="s">
        <v>479</v>
      </c>
      <c r="CX102" s="840"/>
      <c r="CY102" s="840"/>
      <c r="CZ102" s="840"/>
      <c r="DA102" s="883"/>
      <c r="DB102" s="882" t="s">
        <v>479</v>
      </c>
      <c r="DC102" s="840"/>
      <c r="DD102" s="840"/>
      <c r="DE102" s="840"/>
      <c r="DF102" s="883"/>
      <c r="DG102" s="882" t="s">
        <v>479</v>
      </c>
      <c r="DH102" s="840"/>
      <c r="DI102" s="840"/>
      <c r="DJ102" s="840"/>
      <c r="DK102" s="883"/>
      <c r="DL102" s="882" t="s">
        <v>479</v>
      </c>
      <c r="DM102" s="840"/>
      <c r="DN102" s="840"/>
      <c r="DO102" s="840"/>
      <c r="DP102" s="883"/>
      <c r="DQ102" s="882" t="s">
        <v>479</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288</v>
      </c>
      <c r="AG109" s="885"/>
      <c r="AH109" s="885"/>
      <c r="AI109" s="885"/>
      <c r="AJ109" s="886"/>
      <c r="AK109" s="884" t="s">
        <v>287</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288</v>
      </c>
      <c r="BW109" s="885"/>
      <c r="BX109" s="885"/>
      <c r="BY109" s="885"/>
      <c r="BZ109" s="886"/>
      <c r="CA109" s="884" t="s">
        <v>287</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288</v>
      </c>
      <c r="DM109" s="885"/>
      <c r="DN109" s="885"/>
      <c r="DO109" s="885"/>
      <c r="DP109" s="886"/>
      <c r="DQ109" s="884" t="s">
        <v>287</v>
      </c>
      <c r="DR109" s="885"/>
      <c r="DS109" s="885"/>
      <c r="DT109" s="885"/>
      <c r="DU109" s="886"/>
      <c r="DV109" s="884" t="s">
        <v>404</v>
      </c>
      <c r="DW109" s="885"/>
      <c r="DX109" s="885"/>
      <c r="DY109" s="885"/>
      <c r="DZ109" s="887"/>
    </row>
    <row r="110" spans="1:131" s="199" customFormat="1" ht="26.25" customHeight="1" x14ac:dyDescent="0.15">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329188</v>
      </c>
      <c r="AB110" s="892"/>
      <c r="AC110" s="892"/>
      <c r="AD110" s="892"/>
      <c r="AE110" s="893"/>
      <c r="AF110" s="894">
        <v>307854</v>
      </c>
      <c r="AG110" s="892"/>
      <c r="AH110" s="892"/>
      <c r="AI110" s="892"/>
      <c r="AJ110" s="893"/>
      <c r="AK110" s="894">
        <v>294682</v>
      </c>
      <c r="AL110" s="892"/>
      <c r="AM110" s="892"/>
      <c r="AN110" s="892"/>
      <c r="AO110" s="893"/>
      <c r="AP110" s="895">
        <v>11.3</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3896831</v>
      </c>
      <c r="BR110" s="927"/>
      <c r="BS110" s="927"/>
      <c r="BT110" s="927"/>
      <c r="BU110" s="927"/>
      <c r="BV110" s="927">
        <v>3991829</v>
      </c>
      <c r="BW110" s="927"/>
      <c r="BX110" s="927"/>
      <c r="BY110" s="927"/>
      <c r="BZ110" s="927"/>
      <c r="CA110" s="927">
        <v>3932478</v>
      </c>
      <c r="CB110" s="927"/>
      <c r="CC110" s="927"/>
      <c r="CD110" s="927"/>
      <c r="CE110" s="927"/>
      <c r="CF110" s="941">
        <v>150.30000000000001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9"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222</v>
      </c>
      <c r="BR111" s="920"/>
      <c r="BS111" s="920"/>
      <c r="BT111" s="920"/>
      <c r="BU111" s="920"/>
      <c r="BV111" s="920" t="s">
        <v>222</v>
      </c>
      <c r="BW111" s="920"/>
      <c r="BX111" s="920"/>
      <c r="BY111" s="920"/>
      <c r="BZ111" s="920"/>
      <c r="CA111" s="920" t="s">
        <v>222</v>
      </c>
      <c r="CB111" s="920"/>
      <c r="CC111" s="920"/>
      <c r="CD111" s="920"/>
      <c r="CE111" s="920"/>
      <c r="CF111" s="914" t="s">
        <v>222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9"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2656716</v>
      </c>
      <c r="BR112" s="920"/>
      <c r="BS112" s="920"/>
      <c r="BT112" s="920"/>
      <c r="BU112" s="920"/>
      <c r="BV112" s="920">
        <v>2526837</v>
      </c>
      <c r="BW112" s="920"/>
      <c r="BX112" s="920"/>
      <c r="BY112" s="920"/>
      <c r="BZ112" s="920"/>
      <c r="CA112" s="920">
        <v>2376995</v>
      </c>
      <c r="CB112" s="920"/>
      <c r="CC112" s="920"/>
      <c r="CD112" s="920"/>
      <c r="CE112" s="920"/>
      <c r="CF112" s="914">
        <v>90.8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222</v>
      </c>
      <c r="DH112" s="920"/>
      <c r="DI112" s="920"/>
      <c r="DJ112" s="920"/>
      <c r="DK112" s="920"/>
      <c r="DL112" s="920" t="s">
        <v>222</v>
      </c>
      <c r="DM112" s="920"/>
      <c r="DN112" s="920"/>
      <c r="DO112" s="920"/>
      <c r="DP112" s="920"/>
      <c r="DQ112" s="920" t="s">
        <v>222</v>
      </c>
      <c r="DR112" s="920"/>
      <c r="DS112" s="920"/>
      <c r="DT112" s="920"/>
      <c r="DU112" s="920"/>
      <c r="DV112" s="921" t="s">
        <v>222</v>
      </c>
      <c r="DW112" s="921"/>
      <c r="DX112" s="921"/>
      <c r="DY112" s="921"/>
      <c r="DZ112" s="922"/>
    </row>
    <row r="113" spans="1:130" s="199"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192257</v>
      </c>
      <c r="AB113" s="934"/>
      <c r="AC113" s="934"/>
      <c r="AD113" s="934"/>
      <c r="AE113" s="935"/>
      <c r="AF113" s="936">
        <v>194131</v>
      </c>
      <c r="AG113" s="934"/>
      <c r="AH113" s="934"/>
      <c r="AI113" s="934"/>
      <c r="AJ113" s="935"/>
      <c r="AK113" s="936">
        <v>190358</v>
      </c>
      <c r="AL113" s="934"/>
      <c r="AM113" s="934"/>
      <c r="AN113" s="934"/>
      <c r="AO113" s="935"/>
      <c r="AP113" s="937">
        <v>7.3</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1934956</v>
      </c>
      <c r="BR113" s="920"/>
      <c r="BS113" s="920"/>
      <c r="BT113" s="920"/>
      <c r="BU113" s="920"/>
      <c r="BV113" s="920">
        <v>1810478</v>
      </c>
      <c r="BW113" s="920"/>
      <c r="BX113" s="920"/>
      <c r="BY113" s="920"/>
      <c r="BZ113" s="920"/>
      <c r="CA113" s="920">
        <v>1716864</v>
      </c>
      <c r="CB113" s="920"/>
      <c r="CC113" s="920"/>
      <c r="CD113" s="920"/>
      <c r="CE113" s="920"/>
      <c r="CF113" s="914">
        <v>65.599999999999994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9"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131983</v>
      </c>
      <c r="AB114" s="959"/>
      <c r="AC114" s="959"/>
      <c r="AD114" s="959"/>
      <c r="AE114" s="960"/>
      <c r="AF114" s="961">
        <v>129083</v>
      </c>
      <c r="AG114" s="959"/>
      <c r="AH114" s="959"/>
      <c r="AI114" s="959"/>
      <c r="AJ114" s="960"/>
      <c r="AK114" s="961">
        <v>142690</v>
      </c>
      <c r="AL114" s="959"/>
      <c r="AM114" s="959"/>
      <c r="AN114" s="959"/>
      <c r="AO114" s="960"/>
      <c r="AP114" s="962">
        <v>5.5</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716220</v>
      </c>
      <c r="BR114" s="920"/>
      <c r="BS114" s="920"/>
      <c r="BT114" s="920"/>
      <c r="BU114" s="920"/>
      <c r="BV114" s="920">
        <v>703535</v>
      </c>
      <c r="BW114" s="920"/>
      <c r="BX114" s="920"/>
      <c r="BY114" s="920"/>
      <c r="BZ114" s="920"/>
      <c r="CA114" s="920">
        <v>657431</v>
      </c>
      <c r="CB114" s="920"/>
      <c r="CC114" s="920"/>
      <c r="CD114" s="920"/>
      <c r="CE114" s="920"/>
      <c r="CF114" s="914">
        <v>25.1</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9"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173</v>
      </c>
      <c r="AB115" s="934"/>
      <c r="AC115" s="934"/>
      <c r="AD115" s="934"/>
      <c r="AE115" s="935"/>
      <c r="AF115" s="936">
        <v>305</v>
      </c>
      <c r="AG115" s="934"/>
      <c r="AH115" s="934"/>
      <c r="AI115" s="934"/>
      <c r="AJ115" s="935"/>
      <c r="AK115" s="936">
        <v>266</v>
      </c>
      <c r="AL115" s="934"/>
      <c r="AM115" s="934"/>
      <c r="AN115" s="934"/>
      <c r="AO115" s="935"/>
      <c r="AP115" s="937">
        <v>0</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9" customFormat="1" ht="26.25" customHeight="1" x14ac:dyDescent="0.15">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222</v>
      </c>
      <c r="DH116" s="959"/>
      <c r="DI116" s="959"/>
      <c r="DJ116" s="959"/>
      <c r="DK116" s="960"/>
      <c r="DL116" s="961" t="s">
        <v>222</v>
      </c>
      <c r="DM116" s="959"/>
      <c r="DN116" s="959"/>
      <c r="DO116" s="959"/>
      <c r="DP116" s="960"/>
      <c r="DQ116" s="961" t="s">
        <v>222</v>
      </c>
      <c r="DR116" s="959"/>
      <c r="DS116" s="959"/>
      <c r="DT116" s="959"/>
      <c r="DU116" s="960"/>
      <c r="DV116" s="962" t="s">
        <v>222</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653601</v>
      </c>
      <c r="AB117" s="977"/>
      <c r="AC117" s="977"/>
      <c r="AD117" s="977"/>
      <c r="AE117" s="978"/>
      <c r="AF117" s="979">
        <v>631373</v>
      </c>
      <c r="AG117" s="977"/>
      <c r="AH117" s="977"/>
      <c r="AI117" s="977"/>
      <c r="AJ117" s="978"/>
      <c r="AK117" s="979">
        <v>627996</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222</v>
      </c>
      <c r="BR117" s="920"/>
      <c r="BS117" s="920"/>
      <c r="BT117" s="920"/>
      <c r="BU117" s="920"/>
      <c r="BV117" s="920" t="s">
        <v>222</v>
      </c>
      <c r="BW117" s="920"/>
      <c r="BX117" s="920"/>
      <c r="BY117" s="920"/>
      <c r="BZ117" s="920"/>
      <c r="CA117" s="920" t="s">
        <v>222</v>
      </c>
      <c r="CB117" s="920"/>
      <c r="CC117" s="920"/>
      <c r="CD117" s="920"/>
      <c r="CE117" s="920"/>
      <c r="CF117" s="914" t="s">
        <v>222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9" customFormat="1" ht="26.25" customHeight="1" x14ac:dyDescent="0.15">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288</v>
      </c>
      <c r="AG118" s="885"/>
      <c r="AH118" s="885"/>
      <c r="AI118" s="885"/>
      <c r="AJ118" s="886"/>
      <c r="AK118" s="884" t="s">
        <v>287</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222</v>
      </c>
      <c r="BR118" s="998"/>
      <c r="BS118" s="998"/>
      <c r="BT118" s="998"/>
      <c r="BU118" s="998"/>
      <c r="BV118" s="998" t="s">
        <v>222</v>
      </c>
      <c r="BW118" s="998"/>
      <c r="BX118" s="998"/>
      <c r="BY118" s="998"/>
      <c r="BZ118" s="998"/>
      <c r="CA118" s="998">
        <v>24163</v>
      </c>
      <c r="CB118" s="998"/>
      <c r="CC118" s="998"/>
      <c r="CD118" s="998"/>
      <c r="CE118" s="998"/>
      <c r="CF118" s="914">
        <v>0.9</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9" customFormat="1" ht="26.25" customHeight="1" x14ac:dyDescent="0.15">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434</v>
      </c>
      <c r="BP119" s="1006"/>
      <c r="BQ119" s="997">
        <v>9204723</v>
      </c>
      <c r="BR119" s="998"/>
      <c r="BS119" s="998"/>
      <c r="BT119" s="998"/>
      <c r="BU119" s="998"/>
      <c r="BV119" s="998">
        <v>9032679</v>
      </c>
      <c r="BW119" s="998"/>
      <c r="BX119" s="998"/>
      <c r="BY119" s="998"/>
      <c r="BZ119" s="998"/>
      <c r="CA119" s="998">
        <v>8707931</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222</v>
      </c>
      <c r="DH119" s="984"/>
      <c r="DI119" s="984"/>
      <c r="DJ119" s="984"/>
      <c r="DK119" s="985"/>
      <c r="DL119" s="983" t="s">
        <v>222</v>
      </c>
      <c r="DM119" s="984"/>
      <c r="DN119" s="984"/>
      <c r="DO119" s="984"/>
      <c r="DP119" s="985"/>
      <c r="DQ119" s="983" t="s">
        <v>222</v>
      </c>
      <c r="DR119" s="984"/>
      <c r="DS119" s="984"/>
      <c r="DT119" s="984"/>
      <c r="DU119" s="985"/>
      <c r="DV119" s="986" t="s">
        <v>222</v>
      </c>
      <c r="DW119" s="987"/>
      <c r="DX119" s="987"/>
      <c r="DY119" s="987"/>
      <c r="DZ119" s="988"/>
    </row>
    <row r="120" spans="1:130" s="199" customFormat="1" ht="26.25" customHeight="1" x14ac:dyDescent="0.15">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1405311</v>
      </c>
      <c r="BR120" s="927"/>
      <c r="BS120" s="927"/>
      <c r="BT120" s="927"/>
      <c r="BU120" s="927"/>
      <c r="BV120" s="927">
        <v>1501673</v>
      </c>
      <c r="BW120" s="927"/>
      <c r="BX120" s="927"/>
      <c r="BY120" s="927"/>
      <c r="BZ120" s="927"/>
      <c r="CA120" s="927">
        <v>1721409</v>
      </c>
      <c r="CB120" s="927"/>
      <c r="CC120" s="927"/>
      <c r="CD120" s="927"/>
      <c r="CE120" s="927"/>
      <c r="CF120" s="941">
        <v>65.8</v>
      </c>
      <c r="CG120" s="942"/>
      <c r="CH120" s="942"/>
      <c r="CI120" s="942"/>
      <c r="CJ120" s="942"/>
      <c r="CK120" s="1007" t="s">
        <v>438</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2656716</v>
      </c>
      <c r="DH120" s="927"/>
      <c r="DI120" s="927"/>
      <c r="DJ120" s="927"/>
      <c r="DK120" s="927"/>
      <c r="DL120" s="927">
        <v>2526837</v>
      </c>
      <c r="DM120" s="927"/>
      <c r="DN120" s="927"/>
      <c r="DO120" s="927"/>
      <c r="DP120" s="927"/>
      <c r="DQ120" s="927">
        <v>2376995</v>
      </c>
      <c r="DR120" s="927"/>
      <c r="DS120" s="927"/>
      <c r="DT120" s="927"/>
      <c r="DU120" s="927"/>
      <c r="DV120" s="928">
        <v>90.8</v>
      </c>
      <c r="DW120" s="928"/>
      <c r="DX120" s="928"/>
      <c r="DY120" s="928"/>
      <c r="DZ120" s="929"/>
    </row>
    <row r="121" spans="1:130" s="199" customFormat="1" ht="26.25" customHeight="1" x14ac:dyDescent="0.15">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v>139589</v>
      </c>
      <c r="BR121" s="920"/>
      <c r="BS121" s="920"/>
      <c r="BT121" s="920"/>
      <c r="BU121" s="920"/>
      <c r="BV121" s="920">
        <v>132599</v>
      </c>
      <c r="BW121" s="920"/>
      <c r="BX121" s="920"/>
      <c r="BY121" s="920"/>
      <c r="BZ121" s="920"/>
      <c r="CA121" s="920">
        <v>124858</v>
      </c>
      <c r="CB121" s="920"/>
      <c r="CC121" s="920"/>
      <c r="CD121" s="920"/>
      <c r="CE121" s="920"/>
      <c r="CF121" s="914">
        <v>4.8</v>
      </c>
      <c r="CG121" s="915"/>
      <c r="CH121" s="915"/>
      <c r="CI121" s="915"/>
      <c r="CJ121" s="915"/>
      <c r="CK121" s="1010"/>
      <c r="CL121" s="1011"/>
      <c r="CM121" s="1011"/>
      <c r="CN121" s="1011"/>
      <c r="CO121" s="1012"/>
      <c r="CP121" s="1020" t="s">
        <v>384</v>
      </c>
      <c r="CQ121" s="1021"/>
      <c r="CR121" s="1021"/>
      <c r="CS121" s="1021"/>
      <c r="CT121" s="1021"/>
      <c r="CU121" s="1021"/>
      <c r="CV121" s="1021"/>
      <c r="CW121" s="1021"/>
      <c r="CX121" s="1021"/>
      <c r="CY121" s="1021"/>
      <c r="CZ121" s="1021"/>
      <c r="DA121" s="1021"/>
      <c r="DB121" s="1021"/>
      <c r="DC121" s="1021"/>
      <c r="DD121" s="1021"/>
      <c r="DE121" s="1021"/>
      <c r="DF121" s="1022"/>
      <c r="DG121" s="919" t="s">
        <v>222</v>
      </c>
      <c r="DH121" s="920"/>
      <c r="DI121" s="920"/>
      <c r="DJ121" s="920"/>
      <c r="DK121" s="920"/>
      <c r="DL121" s="920" t="s">
        <v>222</v>
      </c>
      <c r="DM121" s="920"/>
      <c r="DN121" s="920"/>
      <c r="DO121" s="920"/>
      <c r="DP121" s="920"/>
      <c r="DQ121" s="920" t="s">
        <v>222</v>
      </c>
      <c r="DR121" s="920"/>
      <c r="DS121" s="920"/>
      <c r="DT121" s="920"/>
      <c r="DU121" s="920"/>
      <c r="DV121" s="921" t="s">
        <v>222</v>
      </c>
      <c r="DW121" s="921"/>
      <c r="DX121" s="921"/>
      <c r="DY121" s="921"/>
      <c r="DZ121" s="922"/>
    </row>
    <row r="122" spans="1:130" s="199" customFormat="1" ht="26.25" customHeight="1" x14ac:dyDescent="0.15">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4798489</v>
      </c>
      <c r="BR122" s="998"/>
      <c r="BS122" s="998"/>
      <c r="BT122" s="998"/>
      <c r="BU122" s="998"/>
      <c r="BV122" s="998">
        <v>4617196</v>
      </c>
      <c r="BW122" s="998"/>
      <c r="BX122" s="998"/>
      <c r="BY122" s="998"/>
      <c r="BZ122" s="998"/>
      <c r="CA122" s="998">
        <v>4466735</v>
      </c>
      <c r="CB122" s="998"/>
      <c r="CC122" s="998"/>
      <c r="CD122" s="998"/>
      <c r="CE122" s="998"/>
      <c r="CF122" s="1018">
        <v>170.7</v>
      </c>
      <c r="CG122" s="1019"/>
      <c r="CH122" s="1019"/>
      <c r="CI122" s="1019"/>
      <c r="CJ122" s="1019"/>
      <c r="CK122" s="1010"/>
      <c r="CL122" s="1011"/>
      <c r="CM122" s="1011"/>
      <c r="CN122" s="1011"/>
      <c r="CO122" s="1012"/>
      <c r="CP122" s="1020" t="s">
        <v>382</v>
      </c>
      <c r="CQ122" s="1021"/>
      <c r="CR122" s="1021"/>
      <c r="CS122" s="1021"/>
      <c r="CT122" s="1021"/>
      <c r="CU122" s="1021"/>
      <c r="CV122" s="1021"/>
      <c r="CW122" s="1021"/>
      <c r="CX122" s="1021"/>
      <c r="CY122" s="1021"/>
      <c r="CZ122" s="1021"/>
      <c r="DA122" s="1021"/>
      <c r="DB122" s="1021"/>
      <c r="DC122" s="1021"/>
      <c r="DD122" s="1021"/>
      <c r="DE122" s="1021"/>
      <c r="DF122" s="1022"/>
      <c r="DG122" s="919" t="s">
        <v>222</v>
      </c>
      <c r="DH122" s="920"/>
      <c r="DI122" s="920"/>
      <c r="DJ122" s="920"/>
      <c r="DK122" s="920"/>
      <c r="DL122" s="920" t="s">
        <v>222</v>
      </c>
      <c r="DM122" s="920"/>
      <c r="DN122" s="920"/>
      <c r="DO122" s="920"/>
      <c r="DP122" s="920"/>
      <c r="DQ122" s="920" t="s">
        <v>222</v>
      </c>
      <c r="DR122" s="920"/>
      <c r="DS122" s="920"/>
      <c r="DT122" s="920"/>
      <c r="DU122" s="920"/>
      <c r="DV122" s="921" t="s">
        <v>222</v>
      </c>
      <c r="DW122" s="921"/>
      <c r="DX122" s="921"/>
      <c r="DY122" s="921"/>
      <c r="DZ122" s="922"/>
    </row>
    <row r="123" spans="1:130" s="199" customFormat="1" ht="26.25" customHeight="1" x14ac:dyDescent="0.15">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442</v>
      </c>
      <c r="BP123" s="1006"/>
      <c r="BQ123" s="1065">
        <v>6343389</v>
      </c>
      <c r="BR123" s="1066"/>
      <c r="BS123" s="1066"/>
      <c r="BT123" s="1066"/>
      <c r="BU123" s="1066"/>
      <c r="BV123" s="1066">
        <v>6251468</v>
      </c>
      <c r="BW123" s="1066"/>
      <c r="BX123" s="1066"/>
      <c r="BY123" s="1066"/>
      <c r="BZ123" s="1066"/>
      <c r="CA123" s="1066">
        <v>6313002</v>
      </c>
      <c r="CB123" s="1066"/>
      <c r="CC123" s="1066"/>
      <c r="CD123" s="1066"/>
      <c r="CE123" s="1066"/>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222</v>
      </c>
      <c r="DH123" s="959"/>
      <c r="DI123" s="959"/>
      <c r="DJ123" s="959"/>
      <c r="DK123" s="960"/>
      <c r="DL123" s="961" t="s">
        <v>222</v>
      </c>
      <c r="DM123" s="959"/>
      <c r="DN123" s="959"/>
      <c r="DO123" s="959"/>
      <c r="DP123" s="960"/>
      <c r="DQ123" s="961" t="s">
        <v>222</v>
      </c>
      <c r="DR123" s="959"/>
      <c r="DS123" s="959"/>
      <c r="DT123" s="959"/>
      <c r="DU123" s="960"/>
      <c r="DV123" s="962" t="s">
        <v>222</v>
      </c>
      <c r="DW123" s="963"/>
      <c r="DX123" s="963"/>
      <c r="DY123" s="963"/>
      <c r="DZ123" s="964"/>
    </row>
    <row r="124" spans="1:130" s="199" customFormat="1" ht="26.25" customHeight="1" thickBot="1" x14ac:dyDescent="0.2">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110.3</v>
      </c>
      <c r="BR124" s="1028"/>
      <c r="BS124" s="1028"/>
      <c r="BT124" s="1028"/>
      <c r="BU124" s="1028"/>
      <c r="BV124" s="1028">
        <v>105.6</v>
      </c>
      <c r="BW124" s="1028"/>
      <c r="BX124" s="1028"/>
      <c r="BY124" s="1028"/>
      <c r="BZ124" s="1028"/>
      <c r="CA124" s="1028">
        <v>91.5</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t="s">
        <v>222</v>
      </c>
      <c r="DH124" s="984"/>
      <c r="DI124" s="984"/>
      <c r="DJ124" s="984"/>
      <c r="DK124" s="985"/>
      <c r="DL124" s="983" t="s">
        <v>222</v>
      </c>
      <c r="DM124" s="984"/>
      <c r="DN124" s="984"/>
      <c r="DO124" s="984"/>
      <c r="DP124" s="985"/>
      <c r="DQ124" s="983" t="s">
        <v>222</v>
      </c>
      <c r="DR124" s="984"/>
      <c r="DS124" s="984"/>
      <c r="DT124" s="984"/>
      <c r="DU124" s="985"/>
      <c r="DV124" s="986" t="s">
        <v>222</v>
      </c>
      <c r="DW124" s="987"/>
      <c r="DX124" s="987"/>
      <c r="DY124" s="987"/>
      <c r="DZ124" s="988"/>
    </row>
    <row r="125" spans="1:130" s="199" customFormat="1" ht="26.25" customHeight="1" x14ac:dyDescent="0.15">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9" customFormat="1" ht="26.25" customHeight="1" thickBot="1" x14ac:dyDescent="0.2">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9" customFormat="1" ht="26.25" customHeight="1" x14ac:dyDescent="0.15">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173</v>
      </c>
      <c r="AB127" s="959"/>
      <c r="AC127" s="959"/>
      <c r="AD127" s="959"/>
      <c r="AE127" s="960"/>
      <c r="AF127" s="961">
        <v>305</v>
      </c>
      <c r="AG127" s="959"/>
      <c r="AH127" s="959"/>
      <c r="AI127" s="959"/>
      <c r="AJ127" s="960"/>
      <c r="AK127" s="961">
        <v>266</v>
      </c>
      <c r="AL127" s="959"/>
      <c r="AM127" s="959"/>
      <c r="AN127" s="959"/>
      <c r="AO127" s="960"/>
      <c r="AP127" s="962">
        <v>0</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222</v>
      </c>
      <c r="DH127" s="920"/>
      <c r="DI127" s="920"/>
      <c r="DJ127" s="920"/>
      <c r="DK127" s="920"/>
      <c r="DL127" s="920" t="s">
        <v>222</v>
      </c>
      <c r="DM127" s="920"/>
      <c r="DN127" s="920"/>
      <c r="DO127" s="920"/>
      <c r="DP127" s="920"/>
      <c r="DQ127" s="920" t="s">
        <v>222</v>
      </c>
      <c r="DR127" s="920"/>
      <c r="DS127" s="920"/>
      <c r="DT127" s="920"/>
      <c r="DU127" s="920"/>
      <c r="DV127" s="921" t="s">
        <v>222</v>
      </c>
      <c r="DW127" s="921"/>
      <c r="DX127" s="921"/>
      <c r="DY127" s="921"/>
      <c r="DZ127" s="922"/>
    </row>
    <row r="128" spans="1:130" s="199" customFormat="1" ht="26.25" customHeight="1" thickBot="1" x14ac:dyDescent="0.2">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7738</v>
      </c>
      <c r="AB128" s="1048"/>
      <c r="AC128" s="1048"/>
      <c r="AD128" s="1048"/>
      <c r="AE128" s="1049"/>
      <c r="AF128" s="1050">
        <v>8420</v>
      </c>
      <c r="AG128" s="1048"/>
      <c r="AH128" s="1048"/>
      <c r="AI128" s="1048"/>
      <c r="AJ128" s="1049"/>
      <c r="AK128" s="1050">
        <v>9971</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222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222</v>
      </c>
      <c r="DH128" s="1040"/>
      <c r="DI128" s="1040"/>
      <c r="DJ128" s="1040"/>
      <c r="DK128" s="1040"/>
      <c r="DL128" s="1040" t="s">
        <v>222</v>
      </c>
      <c r="DM128" s="1040"/>
      <c r="DN128" s="1040"/>
      <c r="DO128" s="1040"/>
      <c r="DP128" s="1040"/>
      <c r="DQ128" s="1040" t="s">
        <v>222</v>
      </c>
      <c r="DR128" s="1040"/>
      <c r="DS128" s="1040"/>
      <c r="DT128" s="1040"/>
      <c r="DU128" s="1040"/>
      <c r="DV128" s="1041" t="s">
        <v>222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3019350</v>
      </c>
      <c r="AB129" s="959"/>
      <c r="AC129" s="959"/>
      <c r="AD129" s="959"/>
      <c r="AE129" s="960"/>
      <c r="AF129" s="961">
        <v>3065423</v>
      </c>
      <c r="AG129" s="959"/>
      <c r="AH129" s="959"/>
      <c r="AI129" s="959"/>
      <c r="AJ129" s="960"/>
      <c r="AK129" s="961">
        <v>3030604</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222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425759</v>
      </c>
      <c r="AB130" s="959"/>
      <c r="AC130" s="959"/>
      <c r="AD130" s="959"/>
      <c r="AE130" s="960"/>
      <c r="AF130" s="961">
        <v>433642</v>
      </c>
      <c r="AG130" s="959"/>
      <c r="AH130" s="959"/>
      <c r="AI130" s="959"/>
      <c r="AJ130" s="960"/>
      <c r="AK130" s="961">
        <v>413608</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7.8</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2593591</v>
      </c>
      <c r="AB131" s="984"/>
      <c r="AC131" s="984"/>
      <c r="AD131" s="984"/>
      <c r="AE131" s="985"/>
      <c r="AF131" s="983">
        <v>2631781</v>
      </c>
      <c r="AG131" s="984"/>
      <c r="AH131" s="984"/>
      <c r="AI131" s="984"/>
      <c r="AJ131" s="985"/>
      <c r="AK131" s="983">
        <v>2616996</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v>91.5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8.4864575789999996</v>
      </c>
      <c r="AB132" s="1100"/>
      <c r="AC132" s="1100"/>
      <c r="AD132" s="1100"/>
      <c r="AE132" s="1101"/>
      <c r="AF132" s="1102">
        <v>7.1932657009999996</v>
      </c>
      <c r="AG132" s="1100"/>
      <c r="AH132" s="1100"/>
      <c r="AI132" s="1100"/>
      <c r="AJ132" s="1101"/>
      <c r="AK132" s="1102">
        <v>7.811131542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8.8000000000000007</v>
      </c>
      <c r="AB133" s="1083"/>
      <c r="AC133" s="1083"/>
      <c r="AD133" s="1083"/>
      <c r="AE133" s="1084"/>
      <c r="AF133" s="1082">
        <v>8</v>
      </c>
      <c r="AG133" s="1083"/>
      <c r="AH133" s="1083"/>
      <c r="AI133" s="1083"/>
      <c r="AJ133" s="1084"/>
      <c r="AK133" s="1082">
        <v>7.8</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0" t="s">
        <v>470</v>
      </c>
      <c r="L7" s="256"/>
      <c r="M7" s="257" t="s">
        <v>471</v>
      </c>
      <c r="N7" s="258"/>
    </row>
    <row r="8" spans="1:16" x14ac:dyDescent="0.15">
      <c r="A8" s="250"/>
      <c r="B8" s="246"/>
      <c r="C8" s="246"/>
      <c r="D8" s="246"/>
      <c r="E8" s="246"/>
      <c r="F8" s="246"/>
      <c r="G8" s="259"/>
      <c r="H8" s="260"/>
      <c r="I8" s="260"/>
      <c r="J8" s="261"/>
      <c r="K8" s="1121"/>
      <c r="L8" s="262" t="s">
        <v>472</v>
      </c>
      <c r="M8" s="263" t="s">
        <v>473</v>
      </c>
      <c r="N8" s="264" t="s">
        <v>474</v>
      </c>
    </row>
    <row r="9" spans="1:16" x14ac:dyDescent="0.15">
      <c r="A9" s="250"/>
      <c r="B9" s="246"/>
      <c r="C9" s="246"/>
      <c r="D9" s="246"/>
      <c r="E9" s="246"/>
      <c r="F9" s="246"/>
      <c r="G9" s="1122" t="s">
        <v>475</v>
      </c>
      <c r="H9" s="1123"/>
      <c r="I9" s="1123"/>
      <c r="J9" s="1124"/>
      <c r="K9" s="265">
        <v>852823</v>
      </c>
      <c r="L9" s="266">
        <v>119493</v>
      </c>
      <c r="M9" s="267">
        <v>107954</v>
      </c>
      <c r="N9" s="268">
        <v>10.7</v>
      </c>
    </row>
    <row r="10" spans="1:16" x14ac:dyDescent="0.15">
      <c r="A10" s="250"/>
      <c r="B10" s="246"/>
      <c r="C10" s="246"/>
      <c r="D10" s="246"/>
      <c r="E10" s="246"/>
      <c r="F10" s="246"/>
      <c r="G10" s="1122" t="s">
        <v>476</v>
      </c>
      <c r="H10" s="1123"/>
      <c r="I10" s="1123"/>
      <c r="J10" s="1124"/>
      <c r="K10" s="269">
        <v>112895</v>
      </c>
      <c r="L10" s="270">
        <v>15818</v>
      </c>
      <c r="M10" s="271">
        <v>12579</v>
      </c>
      <c r="N10" s="272">
        <v>25.7</v>
      </c>
    </row>
    <row r="11" spans="1:16" ht="13.5" customHeight="1" x14ac:dyDescent="0.15">
      <c r="A11" s="250"/>
      <c r="B11" s="246"/>
      <c r="C11" s="246"/>
      <c r="D11" s="246"/>
      <c r="E11" s="246"/>
      <c r="F11" s="246"/>
      <c r="G11" s="1122" t="s">
        <v>477</v>
      </c>
      <c r="H11" s="1123"/>
      <c r="I11" s="1123"/>
      <c r="J11" s="1124"/>
      <c r="K11" s="269">
        <v>108591</v>
      </c>
      <c r="L11" s="270">
        <v>15215</v>
      </c>
      <c r="M11" s="271">
        <v>13215</v>
      </c>
      <c r="N11" s="272">
        <v>15.1</v>
      </c>
    </row>
    <row r="12" spans="1:16" ht="13.5" customHeight="1" x14ac:dyDescent="0.15">
      <c r="A12" s="250"/>
      <c r="B12" s="246"/>
      <c r="C12" s="246"/>
      <c r="D12" s="246"/>
      <c r="E12" s="246"/>
      <c r="F12" s="246"/>
      <c r="G12" s="1122" t="s">
        <v>478</v>
      </c>
      <c r="H12" s="1123"/>
      <c r="I12" s="1123"/>
      <c r="J12" s="1124"/>
      <c r="K12" s="269" t="s">
        <v>479</v>
      </c>
      <c r="L12" s="270" t="s">
        <v>479</v>
      </c>
      <c r="M12" s="271">
        <v>1280</v>
      </c>
      <c r="N12" s="272" t="s">
        <v>479</v>
      </c>
    </row>
    <row r="13" spans="1:16" ht="13.5" customHeight="1" x14ac:dyDescent="0.15">
      <c r="A13" s="250"/>
      <c r="B13" s="246"/>
      <c r="C13" s="246"/>
      <c r="D13" s="246"/>
      <c r="E13" s="246"/>
      <c r="F13" s="246"/>
      <c r="G13" s="1122" t="s">
        <v>480</v>
      </c>
      <c r="H13" s="1123"/>
      <c r="I13" s="1123"/>
      <c r="J13" s="1124"/>
      <c r="K13" s="269" t="s">
        <v>479</v>
      </c>
      <c r="L13" s="270" t="s">
        <v>479</v>
      </c>
      <c r="M13" s="271" t="s">
        <v>479</v>
      </c>
      <c r="N13" s="272" t="s">
        <v>479</v>
      </c>
    </row>
    <row r="14" spans="1:16" ht="13.5" customHeight="1" x14ac:dyDescent="0.15">
      <c r="A14" s="250"/>
      <c r="B14" s="246"/>
      <c r="C14" s="246"/>
      <c r="D14" s="246"/>
      <c r="E14" s="246"/>
      <c r="F14" s="246"/>
      <c r="G14" s="1122" t="s">
        <v>481</v>
      </c>
      <c r="H14" s="1123"/>
      <c r="I14" s="1123"/>
      <c r="J14" s="1124"/>
      <c r="K14" s="269">
        <v>52046</v>
      </c>
      <c r="L14" s="270">
        <v>7292</v>
      </c>
      <c r="M14" s="271">
        <v>5658</v>
      </c>
      <c r="N14" s="272">
        <v>28.9</v>
      </c>
    </row>
    <row r="15" spans="1:16" ht="13.5" customHeight="1" x14ac:dyDescent="0.15">
      <c r="A15" s="250"/>
      <c r="B15" s="246"/>
      <c r="C15" s="246"/>
      <c r="D15" s="246"/>
      <c r="E15" s="246"/>
      <c r="F15" s="246"/>
      <c r="G15" s="1122" t="s">
        <v>482</v>
      </c>
      <c r="H15" s="1123"/>
      <c r="I15" s="1123"/>
      <c r="J15" s="1124"/>
      <c r="K15" s="269">
        <v>11528</v>
      </c>
      <c r="L15" s="270">
        <v>1615</v>
      </c>
      <c r="M15" s="271">
        <v>2915</v>
      </c>
      <c r="N15" s="272">
        <v>-44.6</v>
      </c>
    </row>
    <row r="16" spans="1:16" x14ac:dyDescent="0.15">
      <c r="A16" s="250"/>
      <c r="B16" s="246"/>
      <c r="C16" s="246"/>
      <c r="D16" s="246"/>
      <c r="E16" s="246"/>
      <c r="F16" s="246"/>
      <c r="G16" s="1125" t="s">
        <v>483</v>
      </c>
      <c r="H16" s="1126"/>
      <c r="I16" s="1126"/>
      <c r="J16" s="1127"/>
      <c r="K16" s="270">
        <v>-84660</v>
      </c>
      <c r="L16" s="270">
        <v>-11862</v>
      </c>
      <c r="M16" s="271">
        <v>-10925</v>
      </c>
      <c r="N16" s="272">
        <v>8.6</v>
      </c>
    </row>
    <row r="17" spans="1:16" x14ac:dyDescent="0.15">
      <c r="A17" s="250"/>
      <c r="B17" s="246"/>
      <c r="C17" s="246"/>
      <c r="D17" s="246"/>
      <c r="E17" s="246"/>
      <c r="F17" s="246"/>
      <c r="G17" s="1125" t="s">
        <v>170</v>
      </c>
      <c r="H17" s="1126"/>
      <c r="I17" s="1126"/>
      <c r="J17" s="1127"/>
      <c r="K17" s="270">
        <v>1053223</v>
      </c>
      <c r="L17" s="270">
        <v>147572</v>
      </c>
      <c r="M17" s="271">
        <v>132676</v>
      </c>
      <c r="N17" s="272">
        <v>11.2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17" t="s">
        <v>488</v>
      </c>
      <c r="H21" s="1118"/>
      <c r="I21" s="1118"/>
      <c r="J21" s="1119"/>
      <c r="K21" s="282">
        <v>13.73</v>
      </c>
      <c r="L21" s="283">
        <v>12.61</v>
      </c>
      <c r="M21" s="284">
        <v>1.1200000000000001</v>
      </c>
      <c r="N21" s="251"/>
      <c r="O21" s="285"/>
      <c r="P21" s="281"/>
    </row>
    <row r="22" spans="1:16" s="286" customFormat="1" x14ac:dyDescent="0.15">
      <c r="A22" s="281"/>
      <c r="B22" s="251"/>
      <c r="C22" s="251"/>
      <c r="D22" s="251"/>
      <c r="E22" s="251"/>
      <c r="F22" s="251"/>
      <c r="G22" s="1117" t="s">
        <v>489</v>
      </c>
      <c r="H22" s="1118"/>
      <c r="I22" s="1118"/>
      <c r="J22" s="1119"/>
      <c r="K22" s="287">
        <v>94.2</v>
      </c>
      <c r="L22" s="288">
        <v>96.2</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0" t="s">
        <v>470</v>
      </c>
      <c r="L30" s="256"/>
      <c r="M30" s="257" t="s">
        <v>471</v>
      </c>
      <c r="N30" s="258"/>
    </row>
    <row r="31" spans="1:16" x14ac:dyDescent="0.15">
      <c r="A31" s="250"/>
      <c r="B31" s="246"/>
      <c r="C31" s="246"/>
      <c r="D31" s="246"/>
      <c r="E31" s="246"/>
      <c r="F31" s="246"/>
      <c r="G31" s="259"/>
      <c r="H31" s="260"/>
      <c r="I31" s="260"/>
      <c r="J31" s="261"/>
      <c r="K31" s="1121"/>
      <c r="L31" s="262" t="s">
        <v>472</v>
      </c>
      <c r="M31" s="263" t="s">
        <v>473</v>
      </c>
      <c r="N31" s="264" t="s">
        <v>474</v>
      </c>
    </row>
    <row r="32" spans="1:16" ht="27" customHeight="1" x14ac:dyDescent="0.15">
      <c r="A32" s="250"/>
      <c r="B32" s="246"/>
      <c r="C32" s="246"/>
      <c r="D32" s="246"/>
      <c r="E32" s="246"/>
      <c r="F32" s="246"/>
      <c r="G32" s="1133" t="s">
        <v>493</v>
      </c>
      <c r="H32" s="1134"/>
      <c r="I32" s="1134"/>
      <c r="J32" s="1135"/>
      <c r="K32" s="296">
        <v>294682</v>
      </c>
      <c r="L32" s="296">
        <v>41289</v>
      </c>
      <c r="M32" s="297">
        <v>67314</v>
      </c>
      <c r="N32" s="298">
        <v>-38.700000000000003</v>
      </c>
    </row>
    <row r="33" spans="1:16" ht="13.5" customHeight="1" x14ac:dyDescent="0.15">
      <c r="A33" s="250"/>
      <c r="B33" s="246"/>
      <c r="C33" s="246"/>
      <c r="D33" s="246"/>
      <c r="E33" s="246"/>
      <c r="F33" s="246"/>
      <c r="G33" s="1133" t="s">
        <v>494</v>
      </c>
      <c r="H33" s="1134"/>
      <c r="I33" s="1134"/>
      <c r="J33" s="1135"/>
      <c r="K33" s="296" t="s">
        <v>479</v>
      </c>
      <c r="L33" s="296" t="s">
        <v>479</v>
      </c>
      <c r="M33" s="297" t="s">
        <v>479</v>
      </c>
      <c r="N33" s="298" t="s">
        <v>479</v>
      </c>
    </row>
    <row r="34" spans="1:16" ht="27" customHeight="1" x14ac:dyDescent="0.15">
      <c r="A34" s="250"/>
      <c r="B34" s="246"/>
      <c r="C34" s="246"/>
      <c r="D34" s="246"/>
      <c r="E34" s="246"/>
      <c r="F34" s="246"/>
      <c r="G34" s="1133" t="s">
        <v>495</v>
      </c>
      <c r="H34" s="1134"/>
      <c r="I34" s="1134"/>
      <c r="J34" s="1135"/>
      <c r="K34" s="296" t="s">
        <v>479</v>
      </c>
      <c r="L34" s="296" t="s">
        <v>479</v>
      </c>
      <c r="M34" s="297" t="s">
        <v>479</v>
      </c>
      <c r="N34" s="298" t="s">
        <v>479</v>
      </c>
    </row>
    <row r="35" spans="1:16" ht="27" customHeight="1" x14ac:dyDescent="0.15">
      <c r="A35" s="250"/>
      <c r="B35" s="246"/>
      <c r="C35" s="246"/>
      <c r="D35" s="246"/>
      <c r="E35" s="246"/>
      <c r="F35" s="246"/>
      <c r="G35" s="1133" t="s">
        <v>496</v>
      </c>
      <c r="H35" s="1134"/>
      <c r="I35" s="1134"/>
      <c r="J35" s="1135"/>
      <c r="K35" s="296">
        <v>190358</v>
      </c>
      <c r="L35" s="296">
        <v>26672</v>
      </c>
      <c r="M35" s="297">
        <v>23478</v>
      </c>
      <c r="N35" s="298">
        <v>13.6</v>
      </c>
    </row>
    <row r="36" spans="1:16" ht="27" customHeight="1" x14ac:dyDescent="0.15">
      <c r="A36" s="250"/>
      <c r="B36" s="246"/>
      <c r="C36" s="246"/>
      <c r="D36" s="246"/>
      <c r="E36" s="246"/>
      <c r="F36" s="246"/>
      <c r="G36" s="1133" t="s">
        <v>497</v>
      </c>
      <c r="H36" s="1134"/>
      <c r="I36" s="1134"/>
      <c r="J36" s="1135"/>
      <c r="K36" s="296">
        <v>142690</v>
      </c>
      <c r="L36" s="296">
        <v>19993</v>
      </c>
      <c r="M36" s="297">
        <v>4589</v>
      </c>
      <c r="N36" s="298">
        <v>335.7</v>
      </c>
    </row>
    <row r="37" spans="1:16" ht="13.5" customHeight="1" x14ac:dyDescent="0.15">
      <c r="A37" s="250"/>
      <c r="B37" s="246"/>
      <c r="C37" s="246"/>
      <c r="D37" s="246"/>
      <c r="E37" s="246"/>
      <c r="F37" s="246"/>
      <c r="G37" s="1133" t="s">
        <v>498</v>
      </c>
      <c r="H37" s="1134"/>
      <c r="I37" s="1134"/>
      <c r="J37" s="1135"/>
      <c r="K37" s="296">
        <v>266</v>
      </c>
      <c r="L37" s="296">
        <v>37</v>
      </c>
      <c r="M37" s="297">
        <v>859</v>
      </c>
      <c r="N37" s="298">
        <v>-95.7</v>
      </c>
    </row>
    <row r="38" spans="1:16" ht="27" customHeight="1" x14ac:dyDescent="0.15">
      <c r="A38" s="250"/>
      <c r="B38" s="246"/>
      <c r="C38" s="246"/>
      <c r="D38" s="246"/>
      <c r="E38" s="246"/>
      <c r="F38" s="246"/>
      <c r="G38" s="1136" t="s">
        <v>499</v>
      </c>
      <c r="H38" s="1137"/>
      <c r="I38" s="1137"/>
      <c r="J38" s="1138"/>
      <c r="K38" s="299" t="s">
        <v>479</v>
      </c>
      <c r="L38" s="299" t="s">
        <v>479</v>
      </c>
      <c r="M38" s="300">
        <v>2</v>
      </c>
      <c r="N38" s="301" t="s">
        <v>479</v>
      </c>
      <c r="O38" s="295"/>
    </row>
    <row r="39" spans="1:16" x14ac:dyDescent="0.15">
      <c r="A39" s="250"/>
      <c r="B39" s="246"/>
      <c r="C39" s="246"/>
      <c r="D39" s="246"/>
      <c r="E39" s="246"/>
      <c r="F39" s="246"/>
      <c r="G39" s="1136" t="s">
        <v>500</v>
      </c>
      <c r="H39" s="1137"/>
      <c r="I39" s="1137"/>
      <c r="J39" s="1138"/>
      <c r="K39" s="302">
        <v>-9971</v>
      </c>
      <c r="L39" s="302">
        <v>-1397</v>
      </c>
      <c r="M39" s="303">
        <v>-2412</v>
      </c>
      <c r="N39" s="304">
        <v>-42.1</v>
      </c>
      <c r="O39" s="295"/>
    </row>
    <row r="40" spans="1:16" ht="27" customHeight="1" x14ac:dyDescent="0.15">
      <c r="A40" s="250"/>
      <c r="B40" s="246"/>
      <c r="C40" s="246"/>
      <c r="D40" s="246"/>
      <c r="E40" s="246"/>
      <c r="F40" s="246"/>
      <c r="G40" s="1133" t="s">
        <v>501</v>
      </c>
      <c r="H40" s="1134"/>
      <c r="I40" s="1134"/>
      <c r="J40" s="1135"/>
      <c r="K40" s="302">
        <v>-413608</v>
      </c>
      <c r="L40" s="302">
        <v>-57953</v>
      </c>
      <c r="M40" s="303">
        <v>-68535</v>
      </c>
      <c r="N40" s="304">
        <v>-15.4</v>
      </c>
      <c r="O40" s="295"/>
    </row>
    <row r="41" spans="1:16" x14ac:dyDescent="0.15">
      <c r="A41" s="250"/>
      <c r="B41" s="246"/>
      <c r="C41" s="246"/>
      <c r="D41" s="246"/>
      <c r="E41" s="246"/>
      <c r="F41" s="246"/>
      <c r="G41" s="1139" t="s">
        <v>282</v>
      </c>
      <c r="H41" s="1140"/>
      <c r="I41" s="1140"/>
      <c r="J41" s="1141"/>
      <c r="K41" s="296">
        <v>204417</v>
      </c>
      <c r="L41" s="302">
        <v>28642</v>
      </c>
      <c r="M41" s="303">
        <v>25295</v>
      </c>
      <c r="N41" s="304">
        <v>13.2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28" t="s">
        <v>470</v>
      </c>
      <c r="J49" s="1130" t="s">
        <v>505</v>
      </c>
      <c r="K49" s="1131"/>
      <c r="L49" s="1131"/>
      <c r="M49" s="1131"/>
      <c r="N49" s="1132"/>
    </row>
    <row r="50" spans="1:14" x14ac:dyDescent="0.15">
      <c r="A50" s="250"/>
      <c r="B50" s="246"/>
      <c r="C50" s="246"/>
      <c r="D50" s="246"/>
      <c r="E50" s="246"/>
      <c r="F50" s="246"/>
      <c r="G50" s="314"/>
      <c r="H50" s="315"/>
      <c r="I50" s="1129"/>
      <c r="J50" s="316" t="s">
        <v>506</v>
      </c>
      <c r="K50" s="317" t="s">
        <v>507</v>
      </c>
      <c r="L50" s="318" t="s">
        <v>508</v>
      </c>
      <c r="M50" s="319" t="s">
        <v>509</v>
      </c>
      <c r="N50" s="320" t="s">
        <v>510</v>
      </c>
    </row>
    <row r="51" spans="1:14" x14ac:dyDescent="0.15">
      <c r="A51" s="250"/>
      <c r="B51" s="246"/>
      <c r="C51" s="246"/>
      <c r="D51" s="246"/>
      <c r="E51" s="246"/>
      <c r="F51" s="246"/>
      <c r="G51" s="312" t="s">
        <v>511</v>
      </c>
      <c r="H51" s="313"/>
      <c r="I51" s="321">
        <v>1023151</v>
      </c>
      <c r="J51" s="322">
        <v>138301</v>
      </c>
      <c r="K51" s="323">
        <v>34.799999999999997</v>
      </c>
      <c r="L51" s="324">
        <v>146641</v>
      </c>
      <c r="M51" s="325">
        <v>0.3</v>
      </c>
      <c r="N51" s="326">
        <v>34.5</v>
      </c>
    </row>
    <row r="52" spans="1:14" x14ac:dyDescent="0.15">
      <c r="A52" s="250"/>
      <c r="B52" s="246"/>
      <c r="C52" s="246"/>
      <c r="D52" s="246"/>
      <c r="E52" s="246"/>
      <c r="F52" s="246"/>
      <c r="G52" s="327"/>
      <c r="H52" s="328" t="s">
        <v>512</v>
      </c>
      <c r="I52" s="329">
        <v>532627</v>
      </c>
      <c r="J52" s="330">
        <v>71996</v>
      </c>
      <c r="K52" s="331">
        <v>-27.8</v>
      </c>
      <c r="L52" s="332">
        <v>68142</v>
      </c>
      <c r="M52" s="333">
        <v>-9.6999999999999993</v>
      </c>
      <c r="N52" s="334">
        <v>-18.100000000000001</v>
      </c>
    </row>
    <row r="53" spans="1:14" x14ac:dyDescent="0.15">
      <c r="A53" s="250"/>
      <c r="B53" s="246"/>
      <c r="C53" s="246"/>
      <c r="D53" s="246"/>
      <c r="E53" s="246"/>
      <c r="F53" s="246"/>
      <c r="G53" s="312" t="s">
        <v>513</v>
      </c>
      <c r="H53" s="313"/>
      <c r="I53" s="321">
        <v>2031804</v>
      </c>
      <c r="J53" s="322">
        <v>275798</v>
      </c>
      <c r="K53" s="323">
        <v>99.4</v>
      </c>
      <c r="L53" s="324">
        <v>174587</v>
      </c>
      <c r="M53" s="325">
        <v>19.100000000000001</v>
      </c>
      <c r="N53" s="326">
        <v>80.3</v>
      </c>
    </row>
    <row r="54" spans="1:14" x14ac:dyDescent="0.15">
      <c r="A54" s="250"/>
      <c r="B54" s="246"/>
      <c r="C54" s="246"/>
      <c r="D54" s="246"/>
      <c r="E54" s="246"/>
      <c r="F54" s="246"/>
      <c r="G54" s="327"/>
      <c r="H54" s="328" t="s">
        <v>512</v>
      </c>
      <c r="I54" s="329">
        <v>767612</v>
      </c>
      <c r="J54" s="330">
        <v>104196</v>
      </c>
      <c r="K54" s="331">
        <v>44.7</v>
      </c>
      <c r="L54" s="332">
        <v>79695</v>
      </c>
      <c r="M54" s="333">
        <v>17</v>
      </c>
      <c r="N54" s="334">
        <v>27.7</v>
      </c>
    </row>
    <row r="55" spans="1:14" x14ac:dyDescent="0.15">
      <c r="A55" s="250"/>
      <c r="B55" s="246"/>
      <c r="C55" s="246"/>
      <c r="D55" s="246"/>
      <c r="E55" s="246"/>
      <c r="F55" s="246"/>
      <c r="G55" s="312" t="s">
        <v>514</v>
      </c>
      <c r="H55" s="313"/>
      <c r="I55" s="321">
        <v>653309</v>
      </c>
      <c r="J55" s="322">
        <v>89286</v>
      </c>
      <c r="K55" s="323">
        <v>-67.599999999999994</v>
      </c>
      <c r="L55" s="324">
        <v>175675</v>
      </c>
      <c r="M55" s="325">
        <v>0.6</v>
      </c>
      <c r="N55" s="326">
        <v>-68.2</v>
      </c>
    </row>
    <row r="56" spans="1:14" x14ac:dyDescent="0.15">
      <c r="A56" s="250"/>
      <c r="B56" s="246"/>
      <c r="C56" s="246"/>
      <c r="D56" s="246"/>
      <c r="E56" s="246"/>
      <c r="F56" s="246"/>
      <c r="G56" s="327"/>
      <c r="H56" s="328" t="s">
        <v>512</v>
      </c>
      <c r="I56" s="329">
        <v>625141</v>
      </c>
      <c r="J56" s="330">
        <v>85437</v>
      </c>
      <c r="K56" s="331">
        <v>-18</v>
      </c>
      <c r="L56" s="332">
        <v>87698</v>
      </c>
      <c r="M56" s="333">
        <v>10</v>
      </c>
      <c r="N56" s="334">
        <v>-28</v>
      </c>
    </row>
    <row r="57" spans="1:14" x14ac:dyDescent="0.15">
      <c r="A57" s="250"/>
      <c r="B57" s="246"/>
      <c r="C57" s="246"/>
      <c r="D57" s="246"/>
      <c r="E57" s="246"/>
      <c r="F57" s="246"/>
      <c r="G57" s="312" t="s">
        <v>515</v>
      </c>
      <c r="H57" s="313"/>
      <c r="I57" s="321">
        <v>739912</v>
      </c>
      <c r="J57" s="322">
        <v>101636</v>
      </c>
      <c r="K57" s="323">
        <v>13.8</v>
      </c>
      <c r="L57" s="324">
        <v>162193</v>
      </c>
      <c r="M57" s="325">
        <v>-7.7</v>
      </c>
      <c r="N57" s="326">
        <v>21.5</v>
      </c>
    </row>
    <row r="58" spans="1:14" x14ac:dyDescent="0.15">
      <c r="A58" s="250"/>
      <c r="B58" s="246"/>
      <c r="C58" s="246"/>
      <c r="D58" s="246"/>
      <c r="E58" s="246"/>
      <c r="F58" s="246"/>
      <c r="G58" s="327"/>
      <c r="H58" s="328" t="s">
        <v>512</v>
      </c>
      <c r="I58" s="329">
        <v>493690</v>
      </c>
      <c r="J58" s="330">
        <v>67815</v>
      </c>
      <c r="K58" s="331">
        <v>-20.6</v>
      </c>
      <c r="L58" s="332">
        <v>79985</v>
      </c>
      <c r="M58" s="333">
        <v>-8.8000000000000007</v>
      </c>
      <c r="N58" s="334">
        <v>-11.8</v>
      </c>
    </row>
    <row r="59" spans="1:14" x14ac:dyDescent="0.15">
      <c r="A59" s="250"/>
      <c r="B59" s="246"/>
      <c r="C59" s="246"/>
      <c r="D59" s="246"/>
      <c r="E59" s="246"/>
      <c r="F59" s="246"/>
      <c r="G59" s="312" t="s">
        <v>516</v>
      </c>
      <c r="H59" s="313"/>
      <c r="I59" s="321">
        <v>542282</v>
      </c>
      <c r="J59" s="322">
        <v>75982</v>
      </c>
      <c r="K59" s="323">
        <v>-25.2</v>
      </c>
      <c r="L59" s="324">
        <v>138651</v>
      </c>
      <c r="M59" s="325">
        <v>-14.5</v>
      </c>
      <c r="N59" s="326">
        <v>-10.7</v>
      </c>
    </row>
    <row r="60" spans="1:14" x14ac:dyDescent="0.15">
      <c r="A60" s="250"/>
      <c r="B60" s="246"/>
      <c r="C60" s="246"/>
      <c r="D60" s="246"/>
      <c r="E60" s="246"/>
      <c r="F60" s="246"/>
      <c r="G60" s="327"/>
      <c r="H60" s="328" t="s">
        <v>512</v>
      </c>
      <c r="I60" s="335">
        <v>448589</v>
      </c>
      <c r="J60" s="330">
        <v>62854</v>
      </c>
      <c r="K60" s="331">
        <v>-7.3</v>
      </c>
      <c r="L60" s="332">
        <v>71211</v>
      </c>
      <c r="M60" s="333">
        <v>-11</v>
      </c>
      <c r="N60" s="334">
        <v>3.7</v>
      </c>
    </row>
    <row r="61" spans="1:14" x14ac:dyDescent="0.15">
      <c r="A61" s="250"/>
      <c r="B61" s="246"/>
      <c r="C61" s="246"/>
      <c r="D61" s="246"/>
      <c r="E61" s="246"/>
      <c r="F61" s="246"/>
      <c r="G61" s="312" t="s">
        <v>517</v>
      </c>
      <c r="H61" s="336"/>
      <c r="I61" s="337">
        <v>998092</v>
      </c>
      <c r="J61" s="338">
        <v>136201</v>
      </c>
      <c r="K61" s="339">
        <v>11</v>
      </c>
      <c r="L61" s="340">
        <v>159549</v>
      </c>
      <c r="M61" s="341">
        <v>-0.4</v>
      </c>
      <c r="N61" s="326">
        <v>11.4</v>
      </c>
    </row>
    <row r="62" spans="1:14" x14ac:dyDescent="0.15">
      <c r="A62" s="250"/>
      <c r="B62" s="246"/>
      <c r="C62" s="246"/>
      <c r="D62" s="246"/>
      <c r="E62" s="246"/>
      <c r="F62" s="246"/>
      <c r="G62" s="327"/>
      <c r="H62" s="328" t="s">
        <v>512</v>
      </c>
      <c r="I62" s="329">
        <v>573532</v>
      </c>
      <c r="J62" s="330">
        <v>78460</v>
      </c>
      <c r="K62" s="331">
        <v>-5.8</v>
      </c>
      <c r="L62" s="332">
        <v>77346</v>
      </c>
      <c r="M62" s="333">
        <v>-0.5</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24.95</v>
      </c>
      <c r="G47" s="12">
        <v>32.92</v>
      </c>
      <c r="H47" s="12">
        <v>34.64</v>
      </c>
      <c r="I47" s="12">
        <v>37.35</v>
      </c>
      <c r="J47" s="13">
        <v>41.62</v>
      </c>
    </row>
    <row r="48" spans="2:10" ht="57.75" customHeight="1" x14ac:dyDescent="0.15">
      <c r="B48" s="14"/>
      <c r="C48" s="1144" t="s">
        <v>4</v>
      </c>
      <c r="D48" s="1144"/>
      <c r="E48" s="1145"/>
      <c r="F48" s="15">
        <v>10.91</v>
      </c>
      <c r="G48" s="16">
        <v>5.58</v>
      </c>
      <c r="H48" s="16">
        <v>4.3499999999999996</v>
      </c>
      <c r="I48" s="16">
        <v>4.59</v>
      </c>
      <c r="J48" s="17">
        <v>5.05</v>
      </c>
    </row>
    <row r="49" spans="2:10" ht="57.75" customHeight="1" thickBot="1" x14ac:dyDescent="0.2">
      <c r="B49" s="18"/>
      <c r="C49" s="1146" t="s">
        <v>5</v>
      </c>
      <c r="D49" s="1146"/>
      <c r="E49" s="1147"/>
      <c r="F49" s="19">
        <v>2.1</v>
      </c>
      <c r="G49" s="20" t="s">
        <v>524</v>
      </c>
      <c r="H49" s="20" t="s">
        <v>525</v>
      </c>
      <c r="I49" s="20">
        <v>1.25</v>
      </c>
      <c r="J49" s="21">
        <v>1.93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2018-03-06T04:23:40Z</cp:lastPrinted>
  <dcterms:created xsi:type="dcterms:W3CDTF">2018-01-24T03:43:53Z</dcterms:created>
  <dcterms:modified xsi:type="dcterms:W3CDTF">2018-03-07T08:55:44Z</dcterms:modified>
</cp:coreProperties>
</file>